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3\obras$\SECRETARIA DE OBRAS\Flavio\OBRAS\PRESIDENTE OLEGÁRIO\PGV\"/>
    </mc:Choice>
  </mc:AlternateContent>
  <xr:revisionPtr revIDLastSave="0" documentId="13_ncr:1_{7A4ED8E4-6962-4B93-B95E-23AD616481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 Físico Financeiro" sheetId="9" r:id="rId2"/>
    <sheet name="BDI" sheetId="13" r:id="rId3"/>
  </sheets>
  <externalReferences>
    <externalReference r:id="rId4"/>
  </externalReferences>
  <definedNames>
    <definedName name="_xlnm._FilterDatabase" localSheetId="0" hidden="1">Orçamento!#REF!</definedName>
    <definedName name="_xlnm.Print_Area" localSheetId="2">BDI!$A$1:$G$37</definedName>
    <definedName name="_xlnm.Print_Area" localSheetId="1">'Cronograma Físico Financeiro'!$A$1:$J$17</definedName>
    <definedName name="_xlnm.Print_Area" localSheetId="0">Orçamento!$A$2:$I$18</definedName>
    <definedName name="_xlnm.Database">TEXT(Import.DataBase,"mm-aaaa")</definedName>
    <definedName name="Import.DataBase">[1]DADOS!$A$38</definedName>
    <definedName name="rea">Orçamento!#REF!</definedName>
    <definedName name="Referencia.Descricao">IF(ISNUMBER([1]PO!linhaSINAPIxls),INDEX(INDIRECT("'[Referência "&amp;_xlnm.Database&amp;".xls]Banco'!$b:$g"),[1]PO!linhaSINAPIxls,3),"")</definedName>
    <definedName name="TipoOrçamento">"BASE"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9" l="1"/>
  <c r="F14" i="9" l="1"/>
  <c r="J8" i="9" l="1"/>
  <c r="B7" i="9"/>
  <c r="A7" i="9"/>
  <c r="I4" i="1"/>
  <c r="F14" i="13"/>
  <c r="F23" i="13" s="1"/>
  <c r="E14" i="13"/>
  <c r="E23" i="13" s="1"/>
  <c r="D14" i="13"/>
  <c r="D23" i="13" s="1"/>
  <c r="C14" i="13"/>
  <c r="C23" i="13" s="1"/>
  <c r="F11" i="13"/>
  <c r="F22" i="13" s="1"/>
  <c r="F24" i="13" s="1"/>
  <c r="E11" i="13"/>
  <c r="E22" i="13" s="1"/>
  <c r="E24" i="13" s="1"/>
  <c r="D11" i="13"/>
  <c r="D22" i="13" s="1"/>
  <c r="D24" i="13" s="1"/>
  <c r="C11" i="13"/>
  <c r="C22" i="13" s="1"/>
  <c r="C24" i="13" s="1"/>
  <c r="A3" i="9" l="1"/>
  <c r="A3" i="13"/>
  <c r="C30" i="13"/>
  <c r="I11" i="1" l="1"/>
  <c r="H13" i="1" l="1"/>
  <c r="I13" i="1" s="1"/>
  <c r="I14" i="1" l="1"/>
  <c r="E7" i="9" l="1"/>
  <c r="E9" i="9" s="1"/>
  <c r="I7" i="9"/>
  <c r="I9" i="9" s="1"/>
  <c r="F7" i="9"/>
  <c r="F9" i="9" s="1"/>
  <c r="G7" i="9"/>
  <c r="G9" i="9" s="1"/>
  <c r="H7" i="9"/>
  <c r="H9" i="9" s="1"/>
  <c r="D7" i="9"/>
  <c r="D9" i="9" s="1"/>
  <c r="J7" i="9" l="1"/>
  <c r="J9" i="9" l="1"/>
  <c r="D10" i="9"/>
  <c r="E10" i="9" s="1"/>
  <c r="F10" i="9" s="1"/>
  <c r="G10" i="9" s="1"/>
  <c r="H10" i="9" s="1"/>
  <c r="I10" i="9" s="1"/>
  <c r="C9" i="9"/>
  <c r="G11" i="9" l="1"/>
  <c r="H11" i="9"/>
  <c r="F11" i="9"/>
  <c r="I11" i="9"/>
  <c r="E11" i="9"/>
  <c r="D11" i="9"/>
  <c r="J11" i="9" l="1"/>
  <c r="D12" i="9"/>
  <c r="J10" i="9"/>
  <c r="E12" i="9" l="1"/>
  <c r="F12" i="9" s="1"/>
  <c r="G12" i="9" s="1"/>
  <c r="H12" i="9" s="1"/>
  <c r="I12" i="9" s="1"/>
  <c r="J12" i="9" s="1"/>
</calcChain>
</file>

<file path=xl/sharedStrings.xml><?xml version="1.0" encoding="utf-8"?>
<sst xmlns="http://schemas.openxmlformats.org/spreadsheetml/2006/main" count="98" uniqueCount="77">
  <si>
    <t>ITEM</t>
  </si>
  <si>
    <t>DISCRIMINAÇÃO DOS SERVIÇOS</t>
  </si>
  <si>
    <t>UNID.</t>
  </si>
  <si>
    <t>QUANT.</t>
  </si>
  <si>
    <t>PREÇOS</t>
  </si>
  <si>
    <t>1.1</t>
  </si>
  <si>
    <t>Custo</t>
  </si>
  <si>
    <t>CÓDIGO</t>
  </si>
  <si>
    <t>PLANILHA ORÇAMENTÁRIA DE CUSTOS</t>
  </si>
  <si>
    <t>Custo + BDI</t>
  </si>
  <si>
    <t>VALOR(R$)</t>
  </si>
  <si>
    <t>SUB-TOTAL</t>
  </si>
  <si>
    <t>VALOR DO PERÍODO</t>
  </si>
  <si>
    <t>VALOR ACUMULADO</t>
  </si>
  <si>
    <t>PERCENTUAL DO PERÍODO</t>
  </si>
  <si>
    <t>PERCENTUAL ACUMULADO</t>
  </si>
  <si>
    <t>BDI:</t>
  </si>
  <si>
    <t>ISS:</t>
  </si>
  <si>
    <t>Unitário (R$)</t>
  </si>
  <si>
    <t>-</t>
  </si>
  <si>
    <t>BDI (CONFORME ACÓRDÃO Nº 2622/13 e LEI Nº 13.161 DE 31/08/15)</t>
  </si>
  <si>
    <t>DISCRIMINAÇÃO DAS PARCELAS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</si>
  <si>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</si>
  <si>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</si>
  <si>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</si>
  <si>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</si>
  <si>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</si>
  <si>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</si>
  <si>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</si>
  <si>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</si>
  <si>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</si>
  <si>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</si>
  <si>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</si>
  <si>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</si>
  <si>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</si>
  <si>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</si>
  <si>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</si>
  <si>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</si>
  <si>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</si>
  <si>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</si>
  <si>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</si>
  <si>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</si>
  <si>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</si>
  <si>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</si>
  <si>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</si>
  <si>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</si>
  <si>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OBSERVAÇÕES</t>
  </si>
  <si>
    <t>CRONOGRAMA FÍSICO-FINANCEIRO</t>
  </si>
  <si>
    <t>SERVIÇO</t>
  </si>
  <si>
    <t>SERVIÇO: Elaboração de nova Planta Genérica de Valores (PGV) em atendimento a Sec. Municipal de Fazenda do Município de Presidente Olegário - MG.</t>
  </si>
  <si>
    <t>LOCAL: Praça Dr. Castilho, nº10, Centro, Presidente Olegário - MG</t>
  </si>
  <si>
    <t>REGIÃO/MÊS DE REFERÊNCIA: Cotações a preço de mercado no mês de OUTUBRO/2023</t>
  </si>
  <si>
    <t>FORMA DE EXECUÇÃO:  (      ) DIRETA   (  x  ) INDIRETA</t>
  </si>
  <si>
    <t>Prazo execução: 180 dias</t>
  </si>
  <si>
    <t>SIGLA</t>
  </si>
  <si>
    <t>CONSULTORIA E SUPERVISÃO</t>
  </si>
  <si>
    <t>INCIDÊNCIA</t>
  </si>
  <si>
    <t>(ISS=2%)</t>
  </si>
  <si>
    <t>(ISS=3%)</t>
  </si>
  <si>
    <t>(ISS=4%)</t>
  </si>
  <si>
    <t>(ISS=5%)</t>
  </si>
  <si>
    <t>BDI      =</t>
  </si>
  <si>
    <t>BDI(NUMERADOR)</t>
  </si>
  <si>
    <t>BDI(DENOMINADOR)</t>
  </si>
  <si>
    <t>DEMONSTRATIVO DO BDI - COM DESONERAÇÃO - CONSULTORIA/SUPERVISÃO E PROJETOS</t>
  </si>
  <si>
    <r>
      <t xml:space="preserve">ISS </t>
    </r>
    <r>
      <rPr>
        <vertAlign val="superscript"/>
        <sz val="11"/>
        <rFont val="Arial"/>
        <family val="2"/>
      </rPr>
      <t>(1)</t>
    </r>
  </si>
  <si>
    <r>
      <rPr>
        <vertAlign val="superscript"/>
        <sz val="11"/>
        <rFont val="Arial"/>
        <family val="2"/>
      </rPr>
      <t xml:space="preserve">(1) </t>
    </r>
    <r>
      <rPr>
        <sz val="11"/>
        <rFont val="Arial"/>
        <family val="2"/>
      </rPr>
      <t>OBSERVAR A LEGISLAÇÃO DO MUNICÍPIO QUE TRATA DA ALÍQUOTA DE ISS.</t>
    </r>
  </si>
  <si>
    <t>COTAÇÃO</t>
  </si>
  <si>
    <t>VALOR TOTAL</t>
  </si>
  <si>
    <t>Serviços técnicos para elaboração de uma nova Planta de Genérica de Valores (PGV)</t>
  </si>
  <si>
    <t>CONTRATAÇÃO DE SERVIÇOS TÉCNICOS DE ENGENHARIA PARA ELABORAÇÃO DE UMA NOVA PLANTA DE GENÉRICA DE VALORES (PGV), MEDIANTE A UTILIZAÇÃO DE PROCESSO DE AVALIAÇÃO EM MASSA, COM A FINALIDADE DE DETERMINAR O VALOR VENAL DOS IMÓVEIS, EM CONFORMIDADE COM A ABNT NBR 14653-2 E LEGISLAÇÃO TRIBUTÁRIA MUNICIPAL, PARA ATENDER AS NECESSIDADES DA SECRETARIA MUNICIPAL DE FAZENDA DO MUNICÍPIO DE PRESIDENTE OLEGÁRIO/MG.</t>
  </si>
  <si>
    <t>SEMESTRE</t>
  </si>
  <si>
    <t>Licitante:
CNPJ:</t>
  </si>
  <si>
    <t>Local, data</t>
  </si>
  <si>
    <t>Slogan</t>
  </si>
  <si>
    <t>Timbre Licitante</t>
  </si>
  <si>
    <t>PREÇO 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</si>
</sst>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0.000%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Arial"/>
      <family val="2"/>
    </font>
    <font>
      <b/>
      <sz val="12"/>
      <color rgb="FFC00000"/>
      <name val="Arial"/>
      <family val="2"/>
    </font>
    <font>
      <sz val="12"/>
      <color indexed="8"/>
      <name val="Arial"/>
      <family val="2"/>
    </font>
    <font>
      <b/>
      <sz val="10"/>
      <color rgb="FFC00000"/>
      <name val="Arial"/>
      <family val="2"/>
    </font>
    <font>
      <b/>
      <sz val="14"/>
      <color indexed="8"/>
      <name val="Arial"/>
      <family val="2"/>
    </font>
    <font>
      <b/>
      <sz val="13"/>
      <color rgb="FFC00000"/>
      <name val="Arial"/>
      <family val="2"/>
    </font>
    <font>
      <sz val="13"/>
      <color indexed="8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3"/>
      <color theme="1"/>
      <name val="Eras Demi ITC"/>
      <family val="2"/>
    </font>
    <font>
      <sz val="12"/>
      <name val="Arial Black"/>
      <family val="2"/>
    </font>
    <font>
      <b/>
      <sz val="12"/>
      <color theme="0"/>
      <name val="Arial"/>
      <family val="2"/>
    </font>
    <font>
      <b/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Eras Demi ITC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2"/>
        <bgColor indexed="64"/>
      </patternFill>
    </fill>
    <fill>
      <patternFill patternType="mediumGray">
        <bgColor theme="0" tint="-0.14999847407452621"/>
      </patternFill>
    </fill>
    <fill>
      <patternFill patternType="mediumGray">
        <bgColor theme="2"/>
      </patternFill>
    </fill>
    <fill>
      <patternFill patternType="mediumGray"/>
    </fill>
    <fill>
      <patternFill patternType="solid">
        <fgColor theme="2" tint="-9.9978637043366805E-2"/>
        <bgColor indexed="64"/>
      </patternFill>
    </fill>
  </fills>
  <borders count="7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/>
      <diagonal/>
    </border>
    <border>
      <left/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/>
      <diagonal/>
    </border>
    <border>
      <left style="hair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theme="1"/>
      </right>
      <top style="hair">
        <color theme="1"/>
      </top>
      <bottom/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30">
    <xf numFmtId="0" fontId="0" fillId="0" borderId="0"/>
    <xf numFmtId="0" fontId="7" fillId="0" borderId="0"/>
    <xf numFmtId="0" fontId="13" fillId="0" borderId="0"/>
    <xf numFmtId="0" fontId="5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" fillId="0" borderId="0"/>
    <xf numFmtId="0" fontId="3" fillId="0" borderId="0"/>
    <xf numFmtId="164" fontId="19" fillId="0" borderId="0" applyFont="0" applyFill="0" applyBorder="0" applyAlignment="0" applyProtection="0"/>
    <xf numFmtId="0" fontId="7" fillId="0" borderId="0"/>
    <xf numFmtId="0" fontId="2" fillId="0" borderId="0"/>
    <xf numFmtId="165" fontId="19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9" fontId="5" fillId="0" borderId="0"/>
    <xf numFmtId="0" fontId="1" fillId="0" borderId="0"/>
    <xf numFmtId="43" fontId="19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" fillId="0" borderId="0"/>
    <xf numFmtId="43" fontId="19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306">
    <xf numFmtId="0" fontId="0" fillId="0" borderId="0" xfId="0"/>
    <xf numFmtId="0" fontId="14" fillId="0" borderId="0" xfId="0" applyFont="1" applyFill="1" applyBorder="1" applyProtection="1"/>
    <xf numFmtId="0" fontId="7" fillId="0" borderId="0" xfId="0" applyFont="1" applyFill="1"/>
    <xf numFmtId="0" fontId="7" fillId="0" borderId="0" xfId="0" applyFont="1"/>
    <xf numFmtId="4" fontId="7" fillId="0" borderId="0" xfId="0" applyNumberFormat="1" applyFont="1" applyFill="1"/>
    <xf numFmtId="4" fontId="7" fillId="0" borderId="0" xfId="0" applyNumberFormat="1" applyFont="1"/>
    <xf numFmtId="0" fontId="10" fillId="0" borderId="17" xfId="2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center"/>
    </xf>
    <xf numFmtId="0" fontId="7" fillId="0" borderId="0" xfId="0" applyFont="1" applyAlignment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4" fillId="0" borderId="0" xfId="6"/>
    <xf numFmtId="0" fontId="12" fillId="0" borderId="0" xfId="6" applyFont="1" applyAlignment="1">
      <alignment horizontal="center"/>
    </xf>
    <xf numFmtId="0" fontId="12" fillId="0" borderId="0" xfId="6" applyFont="1"/>
    <xf numFmtId="0" fontId="6" fillId="0" borderId="0" xfId="6" applyFont="1"/>
    <xf numFmtId="0" fontId="4" fillId="0" borderId="0" xfId="6" applyFont="1" applyAlignment="1">
      <alignment horizontal="center" vertical="top"/>
    </xf>
    <xf numFmtId="0" fontId="4" fillId="0" borderId="0" xfId="6" applyAlignment="1">
      <alignment wrapText="1"/>
    </xf>
    <xf numFmtId="0" fontId="7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0" fontId="0" fillId="0" borderId="0" xfId="0"/>
    <xf numFmtId="4" fontId="10" fillId="0" borderId="13" xfId="0" applyNumberFormat="1" applyFont="1" applyBorder="1" applyAlignment="1">
      <alignment horizontal="center" vertical="center"/>
    </xf>
    <xf numFmtId="0" fontId="24" fillId="0" borderId="0" xfId="0" applyFont="1" applyFill="1" applyAlignment="1">
      <alignment horizontal="justify" vertical="distributed"/>
    </xf>
    <xf numFmtId="0" fontId="24" fillId="0" borderId="0" xfId="0" applyFont="1" applyAlignment="1">
      <alignment horizontal="justify" vertical="distributed"/>
    </xf>
    <xf numFmtId="0" fontId="25" fillId="0" borderId="0" xfId="0" applyFont="1" applyFill="1" applyBorder="1" applyAlignment="1">
      <alignment horizontal="justify" vertical="distributed"/>
    </xf>
    <xf numFmtId="0" fontId="26" fillId="0" borderId="0" xfId="0" applyFont="1" applyFill="1" applyAlignment="1">
      <alignment horizontal="justify" vertical="distributed"/>
    </xf>
    <xf numFmtId="0" fontId="26" fillId="0" borderId="0" xfId="0" applyFont="1" applyAlignment="1">
      <alignment horizontal="justify" vertical="distributed"/>
    </xf>
    <xf numFmtId="0" fontId="25" fillId="0" borderId="0" xfId="0" applyFont="1" applyFill="1" applyBorder="1" applyAlignment="1">
      <alignment vertical="center"/>
    </xf>
    <xf numFmtId="10" fontId="10" fillId="0" borderId="13" xfId="4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Alignment="1">
      <alignment horizontal="justify" vertical="distributed"/>
    </xf>
    <xf numFmtId="0" fontId="30" fillId="0" borderId="0" xfId="0" applyFont="1" applyAlignment="1">
      <alignment horizontal="justify" vertical="distributed"/>
    </xf>
    <xf numFmtId="0" fontId="10" fillId="0" borderId="17" xfId="0" applyFont="1" applyFill="1" applyBorder="1" applyAlignment="1">
      <alignment vertical="distributed"/>
    </xf>
    <xf numFmtId="10" fontId="10" fillId="0" borderId="21" xfId="0" applyNumberFormat="1" applyFont="1" applyFill="1" applyBorder="1" applyAlignment="1">
      <alignment vertical="distributed"/>
    </xf>
    <xf numFmtId="10" fontId="10" fillId="0" borderId="11" xfId="0" applyNumberFormat="1" applyFont="1" applyFill="1" applyBorder="1" applyAlignment="1">
      <alignment horizontal="left" vertical="distributed"/>
    </xf>
    <xf numFmtId="0" fontId="32" fillId="0" borderId="14" xfId="2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left" vertical="center" wrapText="1"/>
    </xf>
    <xf numFmtId="44" fontId="32" fillId="0" borderId="13" xfId="16" applyFont="1" applyFill="1" applyBorder="1" applyAlignment="1" applyProtection="1">
      <alignment vertical="center"/>
    </xf>
    <xf numFmtId="2" fontId="32" fillId="0" borderId="18" xfId="0" applyNumberFormat="1" applyFont="1" applyFill="1" applyBorder="1" applyAlignment="1">
      <alignment horizontal="center" vertical="center"/>
    </xf>
    <xf numFmtId="44" fontId="32" fillId="0" borderId="18" xfId="16" applyFont="1" applyFill="1" applyBorder="1" applyAlignment="1">
      <alignment horizontal="center" vertical="center"/>
    </xf>
    <xf numFmtId="10" fontId="10" fillId="0" borderId="11" xfId="0" applyNumberFormat="1" applyFont="1" applyFill="1" applyBorder="1" applyAlignment="1">
      <alignment horizontal="left" vertical="distributed"/>
    </xf>
    <xf numFmtId="0" fontId="0" fillId="0" borderId="0" xfId="0"/>
    <xf numFmtId="0" fontId="0" fillId="0" borderId="25" xfId="0" applyBorder="1"/>
    <xf numFmtId="0" fontId="0" fillId="0" borderId="4" xfId="0" applyBorder="1"/>
    <xf numFmtId="0" fontId="0" fillId="0" borderId="5" xfId="0" applyBorder="1"/>
    <xf numFmtId="0" fontId="33" fillId="0" borderId="1" xfId="0" applyFont="1" applyBorder="1" applyAlignment="1">
      <alignment vertical="center" wrapText="1"/>
    </xf>
    <xf numFmtId="0" fontId="33" fillId="0" borderId="0" xfId="0" applyFont="1" applyAlignment="1"/>
    <xf numFmtId="0" fontId="15" fillId="8" borderId="14" xfId="2" applyFont="1" applyFill="1" applyBorder="1" applyAlignment="1" applyProtection="1">
      <alignment horizontal="center" vertical="center"/>
    </xf>
    <xf numFmtId="166" fontId="8" fillId="0" borderId="45" xfId="18" applyNumberFormat="1" applyFont="1" applyBorder="1" applyAlignment="1">
      <alignment horizontal="center" vertical="center"/>
    </xf>
    <xf numFmtId="166" fontId="10" fillId="0" borderId="45" xfId="18" applyNumberFormat="1" applyFont="1" applyBorder="1" applyAlignment="1">
      <alignment horizontal="center" vertical="center"/>
    </xf>
    <xf numFmtId="0" fontId="8" fillId="2" borderId="40" xfId="6" applyFont="1" applyFill="1" applyBorder="1" applyAlignment="1">
      <alignment vertical="top"/>
    </xf>
    <xf numFmtId="165" fontId="10" fillId="0" borderId="41" xfId="7" applyNumberFormat="1" applyFont="1" applyBorder="1"/>
    <xf numFmtId="165" fontId="10" fillId="0" borderId="42" xfId="7" applyNumberFormat="1" applyFont="1" applyBorder="1"/>
    <xf numFmtId="0" fontId="8" fillId="2" borderId="33" xfId="6" applyFont="1" applyFill="1" applyBorder="1" applyAlignment="1">
      <alignment vertical="top"/>
    </xf>
    <xf numFmtId="165" fontId="10" fillId="0" borderId="6" xfId="8" applyNumberFormat="1" applyFont="1" applyBorder="1"/>
    <xf numFmtId="165" fontId="10" fillId="0" borderId="13" xfId="7" applyNumberFormat="1" applyFont="1" applyBorder="1" applyAlignment="1">
      <alignment horizontal="center"/>
    </xf>
    <xf numFmtId="10" fontId="10" fillId="0" borderId="6" xfId="8" applyNumberFormat="1" applyFont="1" applyBorder="1"/>
    <xf numFmtId="10" fontId="10" fillId="0" borderId="13" xfId="7" applyNumberFormat="1" applyFont="1" applyBorder="1"/>
    <xf numFmtId="10" fontId="10" fillId="0" borderId="26" xfId="7" applyNumberFormat="1" applyFont="1" applyBorder="1"/>
    <xf numFmtId="10" fontId="10" fillId="0" borderId="34" xfId="7" applyNumberFormat="1" applyFont="1" applyBorder="1"/>
    <xf numFmtId="0" fontId="10" fillId="0" borderId="41" xfId="6" applyFont="1" applyBorder="1" applyAlignment="1">
      <alignment horizontal="left"/>
    </xf>
    <xf numFmtId="0" fontId="10" fillId="0" borderId="6" xfId="6" applyFont="1" applyBorder="1" applyAlignment="1">
      <alignment horizontal="left"/>
    </xf>
    <xf numFmtId="0" fontId="10" fillId="0" borderId="26" xfId="6" applyFont="1" applyBorder="1" applyAlignment="1">
      <alignment horizontal="left"/>
    </xf>
    <xf numFmtId="44" fontId="31" fillId="10" borderId="13" xfId="16" applyFont="1" applyFill="1" applyBorder="1" applyProtection="1"/>
    <xf numFmtId="0" fontId="34" fillId="5" borderId="44" xfId="17" applyFont="1" applyFill="1" applyBorder="1" applyAlignment="1">
      <alignment vertical="center" wrapText="1"/>
    </xf>
    <xf numFmtId="0" fontId="34" fillId="5" borderId="46" xfId="17" applyFont="1" applyFill="1" applyBorder="1" applyAlignment="1">
      <alignment vertical="center" wrapText="1"/>
    </xf>
    <xf numFmtId="0" fontId="35" fillId="6" borderId="45" xfId="17" applyFont="1" applyFill="1" applyBorder="1" applyAlignment="1">
      <alignment vertical="center" wrapText="1"/>
    </xf>
    <xf numFmtId="0" fontId="35" fillId="6" borderId="44" xfId="17" applyFont="1" applyFill="1" applyBorder="1" applyAlignment="1">
      <alignment vertical="center" wrapText="1"/>
    </xf>
    <xf numFmtId="0" fontId="35" fillId="6" borderId="46" xfId="17" applyFont="1" applyFill="1" applyBorder="1" applyAlignment="1">
      <alignment vertical="center" wrapText="1"/>
    </xf>
    <xf numFmtId="10" fontId="8" fillId="0" borderId="46" xfId="18" applyNumberFormat="1" applyFont="1" applyBorder="1" applyAlignment="1">
      <alignment vertical="center"/>
    </xf>
    <xf numFmtId="9" fontId="8" fillId="0" borderId="46" xfId="18" applyFont="1" applyBorder="1" applyAlignment="1">
      <alignment vertical="center"/>
    </xf>
    <xf numFmtId="10" fontId="8" fillId="0" borderId="46" xfId="17" applyNumberFormat="1" applyFont="1" applyBorder="1" applyAlignment="1">
      <alignment vertical="center"/>
    </xf>
    <xf numFmtId="10" fontId="10" fillId="0" borderId="46" xfId="18" applyNumberFormat="1" applyFont="1" applyBorder="1" applyAlignment="1">
      <alignment vertical="center"/>
    </xf>
    <xf numFmtId="10" fontId="8" fillId="7" borderId="46" xfId="18" applyNumberFormat="1" applyFont="1" applyFill="1" applyBorder="1" applyAlignment="1">
      <alignment vertical="center"/>
    </xf>
    <xf numFmtId="0" fontId="8" fillId="0" borderId="46" xfId="17" applyFont="1" applyBorder="1" applyAlignment="1">
      <alignment vertical="center"/>
    </xf>
    <xf numFmtId="10" fontId="32" fillId="0" borderId="46" xfId="18" applyNumberFormat="1" applyFont="1" applyBorder="1" applyAlignment="1">
      <alignment vertical="center"/>
    </xf>
    <xf numFmtId="166" fontId="10" fillId="0" borderId="53" xfId="18" applyNumberFormat="1" applyFont="1" applyBorder="1" applyAlignment="1">
      <alignment vertical="center"/>
    </xf>
    <xf numFmtId="166" fontId="10" fillId="0" borderId="54" xfId="18" applyNumberFormat="1" applyFont="1" applyBorder="1" applyAlignment="1">
      <alignment vertical="center"/>
    </xf>
    <xf numFmtId="166" fontId="10" fillId="0" borderId="55" xfId="18" applyNumberFormat="1" applyFont="1" applyBorder="1" applyAlignment="1">
      <alignment vertical="center"/>
    </xf>
    <xf numFmtId="10" fontId="10" fillId="7" borderId="47" xfId="18" applyNumberFormat="1" applyFont="1" applyFill="1" applyBorder="1" applyAlignment="1">
      <alignment vertical="center"/>
    </xf>
    <xf numFmtId="10" fontId="10" fillId="7" borderId="50" xfId="18" applyNumberFormat="1" applyFont="1" applyFill="1" applyBorder="1" applyAlignment="1">
      <alignment vertical="center"/>
    </xf>
    <xf numFmtId="10" fontId="8" fillId="0" borderId="46" xfId="4" applyNumberFormat="1" applyFont="1" applyBorder="1" applyAlignment="1">
      <alignment vertical="center"/>
    </xf>
    <xf numFmtId="0" fontId="8" fillId="0" borderId="44" xfId="17" applyFont="1" applyBorder="1" applyAlignment="1">
      <alignment vertical="center"/>
    </xf>
    <xf numFmtId="0" fontId="36" fillId="5" borderId="49" xfId="17" applyFont="1" applyFill="1" applyBorder="1" applyAlignment="1">
      <alignment vertical="center"/>
    </xf>
    <xf numFmtId="0" fontId="36" fillId="5" borderId="47" xfId="17" applyFont="1" applyFill="1" applyBorder="1" applyAlignment="1">
      <alignment vertical="center"/>
    </xf>
    <xf numFmtId="0" fontId="10" fillId="5" borderId="52" xfId="17" applyFont="1" applyFill="1" applyBorder="1" applyAlignment="1">
      <alignment vertical="center"/>
    </xf>
    <xf numFmtId="0" fontId="10" fillId="5" borderId="50" xfId="17" applyFont="1" applyFill="1" applyBorder="1" applyAlignment="1">
      <alignment vertical="center"/>
    </xf>
    <xf numFmtId="0" fontId="10" fillId="5" borderId="44" xfId="17" applyFont="1" applyFill="1" applyBorder="1" applyAlignment="1">
      <alignment vertical="center"/>
    </xf>
    <xf numFmtId="0" fontId="10" fillId="5" borderId="46" xfId="17" applyFont="1" applyFill="1" applyBorder="1" applyAlignment="1">
      <alignment vertical="center"/>
    </xf>
    <xf numFmtId="0" fontId="33" fillId="0" borderId="25" xfId="0" applyFont="1" applyBorder="1" applyAlignment="1"/>
    <xf numFmtId="0" fontId="33" fillId="0" borderId="20" xfId="0" applyFont="1" applyBorder="1" applyAlignment="1">
      <alignment vertical="center" wrapText="1"/>
    </xf>
    <xf numFmtId="0" fontId="39" fillId="12" borderId="45" xfId="17" applyFont="1" applyFill="1" applyBorder="1" applyAlignment="1">
      <alignment horizontal="center" vertical="center" wrapText="1"/>
    </xf>
    <xf numFmtId="10" fontId="40" fillId="0" borderId="44" xfId="17" applyNumberFormat="1" applyFont="1" applyBorder="1" applyAlignment="1">
      <alignment horizontal="center" vertical="center"/>
    </xf>
    <xf numFmtId="10" fontId="18" fillId="0" borderId="45" xfId="18" applyNumberFormat="1" applyFont="1" applyBorder="1" applyAlignment="1">
      <alignment horizontal="right" vertical="center"/>
    </xf>
    <xf numFmtId="10" fontId="18" fillId="0" borderId="44" xfId="17" applyNumberFormat="1" applyFont="1" applyBorder="1" applyAlignment="1">
      <alignment horizontal="center" vertical="center"/>
    </xf>
    <xf numFmtId="10" fontId="40" fillId="0" borderId="45" xfId="18" applyNumberFormat="1" applyFont="1" applyBorder="1" applyAlignment="1">
      <alignment horizontal="right" vertical="center"/>
    </xf>
    <xf numFmtId="10" fontId="18" fillId="13" borderId="45" xfId="18" applyNumberFormat="1" applyFont="1" applyFill="1" applyBorder="1" applyAlignment="1">
      <alignment horizontal="right" vertical="center"/>
    </xf>
    <xf numFmtId="43" fontId="18" fillId="3" borderId="45" xfId="18" applyNumberFormat="1" applyFont="1" applyFill="1" applyBorder="1" applyAlignment="1">
      <alignment horizontal="center" vertical="center"/>
    </xf>
    <xf numFmtId="0" fontId="18" fillId="0" borderId="44" xfId="17" applyFont="1" applyBorder="1" applyAlignment="1">
      <alignment horizontal="right" vertical="center"/>
    </xf>
    <xf numFmtId="10" fontId="43" fillId="0" borderId="45" xfId="18" applyNumberFormat="1" applyFont="1" applyBorder="1" applyAlignment="1">
      <alignment vertical="center"/>
    </xf>
    <xf numFmtId="0" fontId="8" fillId="0" borderId="0" xfId="0" applyFont="1" applyAlignment="1"/>
    <xf numFmtId="0" fontId="8" fillId="0" borderId="25" xfId="0" applyFont="1" applyBorder="1" applyAlignment="1"/>
    <xf numFmtId="9" fontId="8" fillId="0" borderId="44" xfId="18" applyFont="1" applyBorder="1" applyAlignment="1">
      <alignment vertical="center"/>
    </xf>
    <xf numFmtId="10" fontId="8" fillId="0" borderId="44" xfId="18" applyNumberFormat="1" applyFont="1" applyBorder="1" applyAlignment="1">
      <alignment vertical="center"/>
    </xf>
    <xf numFmtId="10" fontId="8" fillId="0" borderId="44" xfId="17" applyNumberFormat="1" applyFont="1" applyBorder="1" applyAlignment="1">
      <alignment vertical="center"/>
    </xf>
    <xf numFmtId="10" fontId="10" fillId="0" borderId="44" xfId="18" applyNumberFormat="1" applyFont="1" applyBorder="1" applyAlignment="1">
      <alignment vertical="center"/>
    </xf>
    <xf numFmtId="10" fontId="8" fillId="7" borderId="44" xfId="18" applyNumberFormat="1" applyFont="1" applyFill="1" applyBorder="1" applyAlignment="1">
      <alignment vertical="center"/>
    </xf>
    <xf numFmtId="10" fontId="8" fillId="0" borderId="44" xfId="4" applyNumberFormat="1" applyFont="1" applyBorder="1" applyAlignment="1">
      <alignment vertical="center"/>
    </xf>
    <xf numFmtId="10" fontId="32" fillId="0" borderId="44" xfId="18" applyNumberFormat="1" applyFont="1" applyBorder="1" applyAlignment="1">
      <alignment vertical="center"/>
    </xf>
    <xf numFmtId="10" fontId="10" fillId="7" borderId="59" xfId="18" applyNumberFormat="1" applyFont="1" applyFill="1" applyBorder="1" applyAlignment="1">
      <alignment vertical="center"/>
    </xf>
    <xf numFmtId="10" fontId="10" fillId="7" borderId="58" xfId="18" applyNumberFormat="1" applyFont="1" applyFill="1" applyBorder="1" applyAlignment="1">
      <alignment vertical="center"/>
    </xf>
    <xf numFmtId="10" fontId="18" fillId="0" borderId="62" xfId="17" applyNumberFormat="1" applyFont="1" applyBorder="1" applyAlignment="1">
      <alignment horizontal="left" vertical="center" wrapText="1"/>
    </xf>
    <xf numFmtId="166" fontId="18" fillId="0" borderId="63" xfId="18" applyNumberFormat="1" applyFont="1" applyBorder="1" applyAlignment="1">
      <alignment horizontal="center" vertical="center"/>
    </xf>
    <xf numFmtId="166" fontId="40" fillId="0" borderId="63" xfId="18" applyNumberFormat="1" applyFont="1" applyBorder="1" applyAlignment="1">
      <alignment horizontal="center" vertical="center"/>
    </xf>
    <xf numFmtId="0" fontId="18" fillId="0" borderId="62" xfId="17" applyFont="1" applyBorder="1" applyAlignment="1">
      <alignment vertical="center"/>
    </xf>
    <xf numFmtId="0" fontId="18" fillId="0" borderId="68" xfId="17" applyFont="1" applyBorder="1" applyAlignment="1">
      <alignment vertical="center"/>
    </xf>
    <xf numFmtId="0" fontId="18" fillId="0" borderId="69" xfId="17" applyFont="1" applyBorder="1" applyAlignment="1">
      <alignment vertical="center"/>
    </xf>
    <xf numFmtId="44" fontId="10" fillId="0" borderId="41" xfId="16" applyFont="1" applyBorder="1"/>
    <xf numFmtId="44" fontId="8" fillId="0" borderId="6" xfId="16" applyFont="1" applyBorder="1" applyAlignment="1">
      <alignment horizontal="center"/>
    </xf>
    <xf numFmtId="44" fontId="8" fillId="0" borderId="26" xfId="16" applyFont="1" applyBorder="1" applyAlignment="1">
      <alignment horizontal="center"/>
    </xf>
    <xf numFmtId="44" fontId="10" fillId="14" borderId="39" xfId="16" applyFont="1" applyFill="1" applyBorder="1" applyAlignment="1">
      <alignment vertical="center"/>
    </xf>
    <xf numFmtId="9" fontId="10" fillId="0" borderId="39" xfId="4" applyFont="1" applyBorder="1" applyAlignment="1">
      <alignment vertical="center"/>
    </xf>
    <xf numFmtId="0" fontId="10" fillId="4" borderId="71" xfId="6" applyFont="1" applyFill="1" applyBorder="1" applyAlignment="1">
      <alignment horizontal="center" vertical="center"/>
    </xf>
    <xf numFmtId="0" fontId="10" fillId="15" borderId="71" xfId="6" applyFont="1" applyFill="1" applyBorder="1" applyAlignment="1">
      <alignment horizontal="center" vertical="center"/>
    </xf>
    <xf numFmtId="0" fontId="10" fillId="15" borderId="72" xfId="6" applyFont="1" applyFill="1" applyBorder="1" applyAlignment="1">
      <alignment horizontal="center" vertical="center"/>
    </xf>
    <xf numFmtId="44" fontId="8" fillId="16" borderId="3" xfId="16" applyFont="1" applyFill="1" applyBorder="1" applyAlignment="1">
      <alignment vertical="center"/>
    </xf>
    <xf numFmtId="166" fontId="8" fillId="17" borderId="6" xfId="7" applyNumberFormat="1" applyFont="1" applyFill="1" applyBorder="1" applyAlignment="1">
      <alignment vertical="center"/>
    </xf>
    <xf numFmtId="165" fontId="10" fillId="17" borderId="41" xfId="7" applyNumberFormat="1" applyFont="1" applyFill="1" applyBorder="1"/>
    <xf numFmtId="165" fontId="10" fillId="17" borderId="6" xfId="8" applyNumberFormat="1" applyFont="1" applyFill="1" applyBorder="1"/>
    <xf numFmtId="10" fontId="10" fillId="17" borderId="6" xfId="8" applyNumberFormat="1" applyFont="1" applyFill="1" applyBorder="1"/>
    <xf numFmtId="10" fontId="10" fillId="17" borderId="26" xfId="7" applyNumberFormat="1" applyFont="1" applyFill="1" applyBorder="1"/>
    <xf numFmtId="0" fontId="8" fillId="18" borderId="15" xfId="0" applyFont="1" applyFill="1" applyBorder="1" applyAlignment="1">
      <alignment vertical="center"/>
    </xf>
    <xf numFmtId="0" fontId="8" fillId="18" borderId="0" xfId="0" applyFont="1" applyFill="1" applyBorder="1" applyAlignment="1">
      <alignment vertical="center"/>
    </xf>
    <xf numFmtId="0" fontId="0" fillId="18" borderId="0" xfId="0" applyFill="1" applyBorder="1" applyAlignment="1">
      <alignment vertical="center"/>
    </xf>
    <xf numFmtId="0" fontId="0" fillId="18" borderId="16" xfId="0" applyFill="1" applyBorder="1" applyAlignment="1">
      <alignment vertical="center"/>
    </xf>
    <xf numFmtId="0" fontId="10" fillId="18" borderId="0" xfId="0" applyFont="1" applyFill="1" applyBorder="1" applyAlignment="1"/>
    <xf numFmtId="0" fontId="10" fillId="18" borderId="16" xfId="0" applyFont="1" applyFill="1" applyBorder="1" applyAlignment="1"/>
    <xf numFmtId="0" fontId="7" fillId="18" borderId="24" xfId="0" applyFont="1" applyFill="1" applyBorder="1" applyAlignment="1">
      <alignment vertical="center"/>
    </xf>
    <xf numFmtId="0" fontId="7" fillId="18" borderId="28" xfId="0" applyFont="1" applyFill="1" applyBorder="1" applyAlignment="1">
      <alignment vertical="center"/>
    </xf>
    <xf numFmtId="44" fontId="32" fillId="18" borderId="18" xfId="16" applyFont="1" applyFill="1" applyBorder="1" applyAlignment="1">
      <alignment horizontal="center" vertical="center"/>
    </xf>
    <xf numFmtId="44" fontId="8" fillId="18" borderId="3" xfId="16" applyFont="1" applyFill="1" applyBorder="1" applyAlignment="1">
      <alignment vertical="center"/>
    </xf>
    <xf numFmtId="166" fontId="8" fillId="18" borderId="6" xfId="7" applyNumberFormat="1" applyFont="1" applyFill="1" applyBorder="1" applyAlignment="1">
      <alignment vertical="center"/>
    </xf>
    <xf numFmtId="0" fontId="6" fillId="18" borderId="31" xfId="6" applyFont="1" applyFill="1" applyBorder="1" applyAlignment="1">
      <alignment vertical="top"/>
    </xf>
    <xf numFmtId="0" fontId="11" fillId="18" borderId="1" xfId="6" applyFont="1" applyFill="1" applyBorder="1" applyAlignment="1">
      <alignment horizontal="left"/>
    </xf>
    <xf numFmtId="165" fontId="6" fillId="18" borderId="1" xfId="7" applyNumberFormat="1" applyFont="1" applyFill="1" applyBorder="1"/>
    <xf numFmtId="10" fontId="11" fillId="18" borderId="1" xfId="7" applyNumberFormat="1" applyFont="1" applyFill="1" applyBorder="1"/>
    <xf numFmtId="10" fontId="11" fillId="18" borderId="35" xfId="7" applyNumberFormat="1" applyFont="1" applyFill="1" applyBorder="1"/>
    <xf numFmtId="0" fontId="4" fillId="18" borderId="15" xfId="6" applyFont="1" applyFill="1" applyBorder="1" applyAlignment="1">
      <alignment horizontal="center" vertical="top"/>
    </xf>
    <xf numFmtId="0" fontId="4" fillId="18" borderId="0" xfId="6" applyFill="1" applyBorder="1" applyAlignment="1">
      <alignment wrapText="1"/>
    </xf>
    <xf numFmtId="0" fontId="20" fillId="18" borderId="78" xfId="6" applyFont="1" applyFill="1" applyBorder="1" applyAlignment="1">
      <alignment horizontal="left" vertical="top" wrapText="1"/>
    </xf>
    <xf numFmtId="0" fontId="23" fillId="18" borderId="0" xfId="6" applyFont="1" applyFill="1" applyBorder="1" applyAlignment="1">
      <alignment horizontal="center" vertical="center" wrapText="1"/>
    </xf>
    <xf numFmtId="0" fontId="4" fillId="18" borderId="0" xfId="6" applyFill="1" applyBorder="1"/>
    <xf numFmtId="0" fontId="4" fillId="18" borderId="16" xfId="6" applyFill="1" applyBorder="1"/>
    <xf numFmtId="0" fontId="4" fillId="18" borderId="23" xfId="6" applyFont="1" applyFill="1" applyBorder="1" applyAlignment="1">
      <alignment horizontal="center" vertical="top"/>
    </xf>
    <xf numFmtId="0" fontId="23" fillId="18" borderId="24" xfId="6" applyFont="1" applyFill="1" applyBorder="1" applyAlignment="1">
      <alignment horizontal="center" vertical="top" wrapText="1"/>
    </xf>
    <xf numFmtId="0" fontId="4" fillId="18" borderId="24" xfId="6" applyFill="1" applyBorder="1"/>
    <xf numFmtId="0" fontId="4" fillId="18" borderId="28" xfId="6" applyFill="1" applyBorder="1"/>
    <xf numFmtId="10" fontId="18" fillId="18" borderId="45" xfId="18" applyNumberFormat="1" applyFont="1" applyFill="1" applyBorder="1" applyAlignment="1">
      <alignment horizontal="right" vertical="center"/>
    </xf>
    <xf numFmtId="10" fontId="40" fillId="18" borderId="45" xfId="18" applyNumberFormat="1" applyFont="1" applyFill="1" applyBorder="1" applyAlignment="1">
      <alignment horizontal="right" vertical="center"/>
    </xf>
    <xf numFmtId="43" fontId="18" fillId="18" borderId="45" xfId="18" applyNumberFormat="1" applyFont="1" applyFill="1" applyBorder="1" applyAlignment="1">
      <alignment horizontal="center" vertical="center"/>
    </xf>
    <xf numFmtId="10" fontId="43" fillId="18" borderId="45" xfId="18" applyNumberFormat="1" applyFont="1" applyFill="1" applyBorder="1" applyAlignment="1">
      <alignment vertical="center"/>
    </xf>
    <xf numFmtId="0" fontId="0" fillId="18" borderId="15" xfId="0" applyFill="1" applyBorder="1"/>
    <xf numFmtId="0" fontId="0" fillId="18" borderId="0" xfId="0" applyFill="1" applyBorder="1"/>
    <xf numFmtId="0" fontId="0" fillId="18" borderId="16" xfId="0" applyFill="1" applyBorder="1"/>
    <xf numFmtId="0" fontId="5" fillId="18" borderId="7" xfId="0" applyFont="1" applyFill="1" applyBorder="1" applyAlignment="1">
      <alignment wrapText="1"/>
    </xf>
    <xf numFmtId="0" fontId="0" fillId="18" borderId="23" xfId="0" applyFill="1" applyBorder="1"/>
    <xf numFmtId="0" fontId="0" fillId="18" borderId="24" xfId="0" applyFill="1" applyBorder="1"/>
    <xf numFmtId="0" fontId="0" fillId="18" borderId="28" xfId="0" applyFill="1" applyBorder="1"/>
    <xf numFmtId="0" fontId="10" fillId="0" borderId="7" xfId="0" applyFont="1" applyFill="1" applyBorder="1" applyAlignment="1">
      <alignment horizontal="left" vertical="distributed"/>
    </xf>
    <xf numFmtId="0" fontId="10" fillId="0" borderId="8" xfId="0" applyFont="1" applyFill="1" applyBorder="1" applyAlignment="1">
      <alignment horizontal="left" vertical="distributed"/>
    </xf>
    <xf numFmtId="0" fontId="10" fillId="0" borderId="57" xfId="0" applyFont="1" applyFill="1" applyBorder="1" applyAlignment="1">
      <alignment horizontal="left" vertical="distributed"/>
    </xf>
    <xf numFmtId="0" fontId="10" fillId="0" borderId="29" xfId="0" applyFont="1" applyFill="1" applyBorder="1" applyAlignment="1">
      <alignment horizontal="left" vertical="distributed"/>
    </xf>
    <xf numFmtId="0" fontId="10" fillId="0" borderId="4" xfId="0" applyFont="1" applyFill="1" applyBorder="1" applyAlignment="1">
      <alignment horizontal="left" vertical="distributed"/>
    </xf>
    <xf numFmtId="0" fontId="10" fillId="0" borderId="5" xfId="0" applyFont="1" applyFill="1" applyBorder="1" applyAlignment="1">
      <alignment horizontal="left" vertical="distributed"/>
    </xf>
    <xf numFmtId="0" fontId="10" fillId="0" borderId="30" xfId="0" applyFont="1" applyFill="1" applyBorder="1" applyAlignment="1">
      <alignment horizontal="left" vertical="distributed" wrapText="1"/>
    </xf>
    <xf numFmtId="0" fontId="10" fillId="0" borderId="21" xfId="0" applyFont="1" applyFill="1" applyBorder="1" applyAlignment="1">
      <alignment horizontal="left" vertical="distributed" wrapText="1"/>
    </xf>
    <xf numFmtId="0" fontId="10" fillId="0" borderId="17" xfId="0" applyFont="1" applyFill="1" applyBorder="1" applyAlignment="1">
      <alignment horizontal="left" vertical="distributed"/>
    </xf>
    <xf numFmtId="0" fontId="10" fillId="0" borderId="21" xfId="0" applyFont="1" applyFill="1" applyBorder="1" applyAlignment="1">
      <alignment horizontal="left" vertical="distributed"/>
    </xf>
    <xf numFmtId="0" fontId="10" fillId="0" borderId="11" xfId="0" applyFont="1" applyFill="1" applyBorder="1" applyAlignment="1">
      <alignment horizontal="left" vertical="distributed"/>
    </xf>
    <xf numFmtId="0" fontId="17" fillId="18" borderId="36" xfId="0" applyFont="1" applyFill="1" applyBorder="1" applyAlignment="1">
      <alignment horizontal="center" vertical="center" wrapText="1"/>
    </xf>
    <xf numFmtId="0" fontId="16" fillId="18" borderId="37" xfId="0" applyFont="1" applyFill="1" applyBorder="1" applyAlignment="1">
      <alignment horizontal="center" vertical="center" wrapText="1"/>
    </xf>
    <xf numFmtId="0" fontId="16" fillId="18" borderId="38" xfId="0" applyFont="1" applyFill="1" applyBorder="1" applyAlignment="1">
      <alignment horizontal="center" vertical="center" wrapText="1"/>
    </xf>
    <xf numFmtId="10" fontId="10" fillId="0" borderId="17" xfId="0" applyNumberFormat="1" applyFont="1" applyFill="1" applyBorder="1" applyAlignment="1">
      <alignment horizontal="left" vertical="distributed"/>
    </xf>
    <xf numFmtId="10" fontId="10" fillId="0" borderId="11" xfId="0" applyNumberFormat="1" applyFont="1" applyFill="1" applyBorder="1" applyAlignment="1">
      <alignment horizontal="left" vertical="distributed"/>
    </xf>
    <xf numFmtId="0" fontId="28" fillId="4" borderId="36" xfId="0" applyFont="1" applyFill="1" applyBorder="1" applyAlignment="1">
      <alignment horizontal="center" vertical="distributed"/>
    </xf>
    <xf numFmtId="0" fontId="28" fillId="4" borderId="37" xfId="0" applyFont="1" applyFill="1" applyBorder="1" applyAlignment="1">
      <alignment horizontal="center" vertical="distributed"/>
    </xf>
    <xf numFmtId="0" fontId="28" fillId="4" borderId="38" xfId="0" applyFont="1" applyFill="1" applyBorder="1" applyAlignment="1">
      <alignment horizontal="center" vertical="distributed"/>
    </xf>
    <xf numFmtId="0" fontId="16" fillId="18" borderId="7" xfId="0" applyFont="1" applyFill="1" applyBorder="1" applyAlignment="1">
      <alignment horizontal="center" vertical="center" wrapText="1"/>
    </xf>
    <xf numFmtId="0" fontId="16" fillId="18" borderId="8" xfId="0" applyFont="1" applyFill="1" applyBorder="1" applyAlignment="1">
      <alignment horizontal="center" vertical="center" wrapText="1"/>
    </xf>
    <xf numFmtId="0" fontId="16" fillId="18" borderId="9" xfId="0" applyFont="1" applyFill="1" applyBorder="1" applyAlignment="1">
      <alignment horizontal="center" vertical="center" wrapText="1"/>
    </xf>
    <xf numFmtId="0" fontId="16" fillId="18" borderId="23" xfId="0" applyFont="1" applyFill="1" applyBorder="1" applyAlignment="1">
      <alignment horizontal="center" vertical="center" wrapText="1"/>
    </xf>
    <xf numFmtId="0" fontId="16" fillId="18" borderId="24" xfId="0" applyFont="1" applyFill="1" applyBorder="1" applyAlignment="1">
      <alignment horizontal="center" vertical="center" wrapText="1"/>
    </xf>
    <xf numFmtId="0" fontId="16" fillId="18" borderId="28" xfId="0" applyFont="1" applyFill="1" applyBorder="1" applyAlignment="1">
      <alignment horizontal="center" vertical="center" wrapText="1"/>
    </xf>
    <xf numFmtId="0" fontId="15" fillId="8" borderId="6" xfId="2" applyFont="1" applyFill="1" applyBorder="1" applyAlignment="1" applyProtection="1">
      <alignment horizontal="center" vertical="center"/>
    </xf>
    <xf numFmtId="0" fontId="15" fillId="8" borderId="13" xfId="2" applyFont="1" applyFill="1" applyBorder="1" applyAlignment="1" applyProtection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29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31" fillId="10" borderId="30" xfId="2" applyFont="1" applyFill="1" applyBorder="1" applyAlignment="1" applyProtection="1">
      <alignment horizontal="right"/>
    </xf>
    <xf numFmtId="0" fontId="31" fillId="10" borderId="21" xfId="2" applyFont="1" applyFill="1" applyBorder="1" applyAlignment="1" applyProtection="1">
      <alignment horizontal="right"/>
    </xf>
    <xf numFmtId="0" fontId="31" fillId="10" borderId="18" xfId="2" applyFont="1" applyFill="1" applyBorder="1" applyAlignment="1" applyProtection="1">
      <alignment horizontal="right"/>
    </xf>
    <xf numFmtId="0" fontId="10" fillId="18" borderId="0" xfId="0" applyFont="1" applyFill="1" applyBorder="1" applyAlignment="1">
      <alignment horizontal="center"/>
    </xf>
    <xf numFmtId="0" fontId="5" fillId="18" borderId="24" xfId="0" applyFont="1" applyFill="1" applyBorder="1" applyAlignment="1">
      <alignment horizontal="center" vertical="center"/>
    </xf>
    <xf numFmtId="0" fontId="7" fillId="18" borderId="24" xfId="0" applyFont="1" applyFill="1" applyBorder="1" applyAlignment="1">
      <alignment horizontal="center" vertical="center"/>
    </xf>
    <xf numFmtId="0" fontId="10" fillId="18" borderId="15" xfId="0" applyFont="1" applyFill="1" applyBorder="1" applyAlignment="1">
      <alignment horizontal="center"/>
    </xf>
    <xf numFmtId="0" fontId="7" fillId="18" borderId="23" xfId="0" applyFont="1" applyFill="1" applyBorder="1" applyAlignment="1">
      <alignment horizontal="center" vertical="center"/>
    </xf>
    <xf numFmtId="0" fontId="5" fillId="18" borderId="31" xfId="0" applyFont="1" applyFill="1" applyBorder="1" applyAlignment="1">
      <alignment horizontal="right"/>
    </xf>
    <xf numFmtId="0" fontId="7" fillId="18" borderId="1" xfId="0" applyFont="1" applyFill="1" applyBorder="1" applyAlignment="1"/>
    <xf numFmtId="0" fontId="7" fillId="18" borderId="35" xfId="0" applyFont="1" applyFill="1" applyBorder="1" applyAlignment="1"/>
    <xf numFmtId="0" fontId="7" fillId="18" borderId="0" xfId="0" applyFont="1" applyFill="1" applyBorder="1" applyAlignment="1">
      <alignment horizontal="center" vertical="center"/>
    </xf>
    <xf numFmtId="0" fontId="0" fillId="18" borderId="0" xfId="0" applyFill="1" applyBorder="1" applyAlignment="1">
      <alignment horizontal="center" vertical="center"/>
    </xf>
    <xf numFmtId="0" fontId="8" fillId="18" borderId="78" xfId="0" applyFont="1" applyFill="1" applyBorder="1" applyAlignment="1">
      <alignment horizontal="left" vertical="top" wrapText="1"/>
    </xf>
    <xf numFmtId="0" fontId="8" fillId="18" borderId="78" xfId="0" applyFont="1" applyFill="1" applyBorder="1" applyAlignment="1">
      <alignment horizontal="left" vertical="top"/>
    </xf>
    <xf numFmtId="0" fontId="4" fillId="18" borderId="0" xfId="6" applyFill="1" applyBorder="1" applyAlignment="1">
      <alignment horizontal="center"/>
    </xf>
    <xf numFmtId="0" fontId="4" fillId="18" borderId="16" xfId="6" applyFill="1" applyBorder="1" applyAlignment="1">
      <alignment horizontal="center"/>
    </xf>
    <xf numFmtId="0" fontId="23" fillId="18" borderId="24" xfId="6" applyFont="1" applyFill="1" applyBorder="1" applyAlignment="1">
      <alignment horizontal="center" vertical="top"/>
    </xf>
    <xf numFmtId="0" fontId="22" fillId="18" borderId="0" xfId="6" applyFont="1" applyFill="1" applyBorder="1" applyAlignment="1">
      <alignment horizontal="center" vertical="center" wrapText="1"/>
    </xf>
    <xf numFmtId="0" fontId="33" fillId="18" borderId="43" xfId="0" applyFont="1" applyFill="1" applyBorder="1" applyAlignment="1">
      <alignment horizontal="center" vertical="center" wrapText="1"/>
    </xf>
    <xf numFmtId="0" fontId="33" fillId="18" borderId="32" xfId="0" applyFont="1" applyFill="1" applyBorder="1" applyAlignment="1">
      <alignment horizontal="center" vertical="center" wrapText="1"/>
    </xf>
    <xf numFmtId="0" fontId="33" fillId="18" borderId="56" xfId="0" applyFont="1" applyFill="1" applyBorder="1" applyAlignment="1">
      <alignment horizontal="center" vertical="center" wrapText="1"/>
    </xf>
    <xf numFmtId="0" fontId="33" fillId="0" borderId="30" xfId="0" applyFont="1" applyBorder="1" applyAlignment="1">
      <alignment horizontal="center"/>
    </xf>
    <xf numFmtId="0" fontId="33" fillId="0" borderId="21" xfId="0" applyFont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3" fillId="0" borderId="15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8" fillId="0" borderId="33" xfId="6" applyFont="1" applyBorder="1" applyAlignment="1">
      <alignment horizontal="center" vertical="center"/>
    </xf>
    <xf numFmtId="0" fontId="37" fillId="0" borderId="12" xfId="6" applyFont="1" applyBorder="1" applyAlignment="1">
      <alignment vertical="center"/>
    </xf>
    <xf numFmtId="0" fontId="23" fillId="18" borderId="0" xfId="6" applyFont="1" applyFill="1" applyBorder="1" applyAlignment="1">
      <alignment horizontal="center" vertical="center"/>
    </xf>
    <xf numFmtId="0" fontId="8" fillId="0" borderId="22" xfId="6" applyFont="1" applyBorder="1" applyAlignment="1">
      <alignment horizontal="left" vertical="center" wrapText="1"/>
    </xf>
    <xf numFmtId="0" fontId="8" fillId="0" borderId="19" xfId="6" applyFont="1" applyBorder="1" applyAlignment="1">
      <alignment horizontal="left" vertical="center" wrapText="1"/>
    </xf>
    <xf numFmtId="44" fontId="8" fillId="18" borderId="27" xfId="16" applyFont="1" applyFill="1" applyBorder="1" applyAlignment="1">
      <alignment horizontal="center" vertical="center"/>
    </xf>
    <xf numFmtId="44" fontId="8" fillId="18" borderId="3" xfId="16" applyFont="1" applyFill="1" applyBorder="1" applyAlignment="1">
      <alignment horizontal="center" vertical="center"/>
    </xf>
    <xf numFmtId="0" fontId="10" fillId="4" borderId="7" xfId="6" applyFont="1" applyFill="1" applyBorder="1" applyAlignment="1">
      <alignment horizontal="center" vertical="center"/>
    </xf>
    <xf numFmtId="0" fontId="10" fillId="4" borderId="23" xfId="6" applyFont="1" applyFill="1" applyBorder="1" applyAlignment="1">
      <alignment horizontal="center" vertical="center"/>
    </xf>
    <xf numFmtId="0" fontId="10" fillId="4" borderId="76" xfId="6" applyFont="1" applyFill="1" applyBorder="1" applyAlignment="1">
      <alignment horizontal="center" vertical="center"/>
    </xf>
    <xf numFmtId="0" fontId="10" fillId="4" borderId="71" xfId="6" applyFont="1" applyFill="1" applyBorder="1" applyAlignment="1">
      <alignment horizontal="center" vertical="center"/>
    </xf>
    <xf numFmtId="0" fontId="10" fillId="4" borderId="8" xfId="6" applyFont="1" applyFill="1" applyBorder="1" applyAlignment="1">
      <alignment horizontal="center" vertical="center"/>
    </xf>
    <xf numFmtId="0" fontId="10" fillId="4" borderId="24" xfId="6" applyFont="1" applyFill="1" applyBorder="1" applyAlignment="1">
      <alignment horizontal="center" vertical="center"/>
    </xf>
    <xf numFmtId="0" fontId="33" fillId="4" borderId="73" xfId="0" applyFont="1" applyFill="1" applyBorder="1" applyAlignment="1">
      <alignment horizontal="center" vertical="center"/>
    </xf>
    <xf numFmtId="0" fontId="33" fillId="4" borderId="32" xfId="0" applyFont="1" applyFill="1" applyBorder="1" applyAlignment="1">
      <alignment horizontal="center" vertical="center"/>
    </xf>
    <xf numFmtId="0" fontId="33" fillId="4" borderId="77" xfId="0" applyFont="1" applyFill="1" applyBorder="1" applyAlignment="1">
      <alignment horizontal="center" vertical="center"/>
    </xf>
    <xf numFmtId="0" fontId="10" fillId="4" borderId="74" xfId="6" applyFont="1" applyFill="1" applyBorder="1" applyAlignment="1">
      <alignment horizontal="center" vertical="center"/>
    </xf>
    <xf numFmtId="0" fontId="10" fillId="4" borderId="75" xfId="6" applyFont="1" applyFill="1" applyBorder="1" applyAlignment="1">
      <alignment horizontal="center" vertical="center"/>
    </xf>
    <xf numFmtId="0" fontId="21" fillId="18" borderId="0" xfId="6" applyFont="1" applyFill="1" applyBorder="1" applyAlignment="1">
      <alignment horizontal="right" vertical="center" indent="1"/>
    </xf>
    <xf numFmtId="0" fontId="21" fillId="18" borderId="16" xfId="6" applyFont="1" applyFill="1" applyBorder="1" applyAlignment="1">
      <alignment horizontal="right" vertical="center" indent="1"/>
    </xf>
    <xf numFmtId="0" fontId="33" fillId="18" borderId="7" xfId="0" applyFont="1" applyFill="1" applyBorder="1" applyAlignment="1">
      <alignment horizontal="center" vertical="center" wrapText="1"/>
    </xf>
    <xf numFmtId="0" fontId="33" fillId="18" borderId="8" xfId="0" applyFont="1" applyFill="1" applyBorder="1" applyAlignment="1">
      <alignment horizontal="center" vertical="center" wrapText="1"/>
    </xf>
    <xf numFmtId="0" fontId="33" fillId="18" borderId="9" xfId="0" applyFont="1" applyFill="1" applyBorder="1" applyAlignment="1">
      <alignment horizontal="center" vertical="center" wrapText="1"/>
    </xf>
    <xf numFmtId="0" fontId="38" fillId="0" borderId="15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38" fillId="0" borderId="15" xfId="0" applyFont="1" applyBorder="1" applyAlignment="1">
      <alignment horizontal="center" wrapText="1"/>
    </xf>
    <xf numFmtId="0" fontId="38" fillId="0" borderId="0" xfId="0" applyFont="1" applyBorder="1" applyAlignment="1">
      <alignment horizontal="center" wrapText="1"/>
    </xf>
    <xf numFmtId="0" fontId="38" fillId="0" borderId="16" xfId="0" applyFont="1" applyBorder="1" applyAlignment="1">
      <alignment horizontal="center" wrapText="1"/>
    </xf>
    <xf numFmtId="0" fontId="8" fillId="18" borderId="0" xfId="0" applyFont="1" applyFill="1" applyBorder="1" applyAlignment="1">
      <alignment horizontal="right"/>
    </xf>
    <xf numFmtId="0" fontId="8" fillId="18" borderId="16" xfId="0" applyFont="1" applyFill="1" applyBorder="1" applyAlignment="1">
      <alignment horizontal="right"/>
    </xf>
    <xf numFmtId="0" fontId="42" fillId="11" borderId="48" xfId="17" applyFont="1" applyFill="1" applyBorder="1" applyAlignment="1">
      <alignment horizontal="center" vertical="center"/>
    </xf>
    <xf numFmtId="0" fontId="42" fillId="11" borderId="49" xfId="17" applyFont="1" applyFill="1" applyBorder="1" applyAlignment="1">
      <alignment horizontal="center" vertical="center"/>
    </xf>
    <xf numFmtId="0" fontId="42" fillId="11" borderId="64" xfId="17" applyFont="1" applyFill="1" applyBorder="1" applyAlignment="1">
      <alignment horizontal="center" vertical="center"/>
    </xf>
    <xf numFmtId="0" fontId="40" fillId="11" borderId="51" xfId="17" applyFont="1" applyFill="1" applyBorder="1" applyAlignment="1">
      <alignment horizontal="center" vertical="center"/>
    </xf>
    <xf numFmtId="0" fontId="40" fillId="11" borderId="52" xfId="17" applyFont="1" applyFill="1" applyBorder="1" applyAlignment="1">
      <alignment horizontal="center" vertical="center"/>
    </xf>
    <xf numFmtId="0" fontId="40" fillId="11" borderId="65" xfId="17" applyFont="1" applyFill="1" applyBorder="1" applyAlignment="1">
      <alignment horizontal="center" vertical="center"/>
    </xf>
    <xf numFmtId="166" fontId="40" fillId="0" borderId="66" xfId="18" applyNumberFormat="1" applyFont="1" applyBorder="1" applyAlignment="1">
      <alignment horizontal="center" vertical="center"/>
    </xf>
    <xf numFmtId="166" fontId="40" fillId="0" borderId="67" xfId="18" applyNumberFormat="1" applyFont="1" applyBorder="1" applyAlignment="1">
      <alignment horizontal="center" vertical="center"/>
    </xf>
    <xf numFmtId="166" fontId="40" fillId="0" borderId="70" xfId="18" applyNumberFormat="1" applyFont="1" applyBorder="1" applyAlignment="1">
      <alignment horizontal="center" vertical="center"/>
    </xf>
    <xf numFmtId="0" fontId="40" fillId="13" borderId="44" xfId="17" applyFont="1" applyFill="1" applyBorder="1" applyAlignment="1">
      <alignment horizontal="center" vertical="center"/>
    </xf>
    <xf numFmtId="10" fontId="40" fillId="13" borderId="45" xfId="18" applyNumberFormat="1" applyFont="1" applyFill="1" applyBorder="1" applyAlignment="1">
      <alignment horizontal="center" vertical="center"/>
    </xf>
    <xf numFmtId="10" fontId="40" fillId="9" borderId="45" xfId="18" applyNumberFormat="1" applyFont="1" applyFill="1" applyBorder="1" applyAlignment="1">
      <alignment horizontal="center" vertical="center"/>
    </xf>
    <xf numFmtId="0" fontId="34" fillId="11" borderId="60" xfId="17" applyFont="1" applyFill="1" applyBorder="1" applyAlignment="1">
      <alignment horizontal="center" vertical="center" wrapText="1"/>
    </xf>
    <xf numFmtId="0" fontId="34" fillId="11" borderId="44" xfId="17" applyFont="1" applyFill="1" applyBorder="1" applyAlignment="1">
      <alignment horizontal="center" vertical="center" wrapText="1"/>
    </xf>
    <xf numFmtId="0" fontId="34" fillId="11" borderId="61" xfId="17" applyFont="1" applyFill="1" applyBorder="1" applyAlignment="1">
      <alignment horizontal="center" vertical="center" wrapText="1"/>
    </xf>
    <xf numFmtId="0" fontId="39" fillId="12" borderId="62" xfId="17" applyFont="1" applyFill="1" applyBorder="1" applyAlignment="1">
      <alignment horizontal="center" vertical="center" wrapText="1"/>
    </xf>
    <xf numFmtId="0" fontId="39" fillId="12" borderId="45" xfId="17" applyFont="1" applyFill="1" applyBorder="1" applyAlignment="1">
      <alignment horizontal="center" vertical="center" wrapText="1"/>
    </xf>
    <xf numFmtId="0" fontId="18" fillId="13" borderId="60" xfId="17" applyFont="1" applyFill="1" applyBorder="1" applyAlignment="1">
      <alignment horizontal="justify" vertical="center" wrapText="1"/>
    </xf>
    <xf numFmtId="0" fontId="18" fillId="13" borderId="44" xfId="17" applyFont="1" applyFill="1" applyBorder="1" applyAlignment="1">
      <alignment horizontal="justify" vertical="center" wrapText="1"/>
    </xf>
    <xf numFmtId="0" fontId="18" fillId="13" borderId="61" xfId="17" applyFont="1" applyFill="1" applyBorder="1" applyAlignment="1">
      <alignment horizontal="justify" vertical="center" wrapText="1"/>
    </xf>
    <xf numFmtId="0" fontId="39" fillId="12" borderId="63" xfId="17" applyFont="1" applyFill="1" applyBorder="1" applyAlignment="1">
      <alignment horizontal="center" vertical="center" wrapText="1"/>
    </xf>
    <xf numFmtId="0" fontId="18" fillId="0" borderId="60" xfId="17" applyFont="1" applyBorder="1" applyAlignment="1">
      <alignment horizontal="left" vertical="center"/>
    </xf>
    <xf numFmtId="0" fontId="18" fillId="0" borderId="44" xfId="17" applyFont="1" applyBorder="1" applyAlignment="1">
      <alignment horizontal="left" vertical="center"/>
    </xf>
    <xf numFmtId="0" fontId="18" fillId="0" borderId="61" xfId="17" applyFont="1" applyBorder="1" applyAlignment="1">
      <alignment horizontal="left" vertical="center"/>
    </xf>
    <xf numFmtId="0" fontId="40" fillId="0" borderId="62" xfId="17" applyFont="1" applyBorder="1" applyAlignment="1">
      <alignment horizontal="center" vertical="center"/>
    </xf>
    <xf numFmtId="0" fontId="40" fillId="11" borderId="44" xfId="17" applyFont="1" applyFill="1" applyBorder="1" applyAlignment="1">
      <alignment horizontal="center" vertical="center"/>
    </xf>
    <xf numFmtId="0" fontId="40" fillId="11" borderId="60" xfId="17" applyFont="1" applyFill="1" applyBorder="1" applyAlignment="1">
      <alignment horizontal="center" vertical="center"/>
    </xf>
    <xf numFmtId="0" fontId="40" fillId="11" borderId="61" xfId="17" applyFont="1" applyFill="1" applyBorder="1" applyAlignment="1">
      <alignment horizontal="center" vertical="center"/>
    </xf>
  </cellXfs>
  <cellStyles count="30">
    <cellStyle name="Moeda" xfId="16" builtinId="4"/>
    <cellStyle name="Moeda 2" xfId="29" xr:uid="{9D7E2117-1AD6-48E3-9937-5A2E4BDB1FBF}"/>
    <cellStyle name="Moeda 3" xfId="23" xr:uid="{BBA3FEE4-C292-4E96-B069-37E3036B42B3}"/>
    <cellStyle name="Normal" xfId="0" builtinId="0"/>
    <cellStyle name="Normal 10" xfId="17" xr:uid="{8E811628-1D0D-486B-B136-4449F47462D0}"/>
    <cellStyle name="Normal 10 3" xfId="1" xr:uid="{00000000-0005-0000-0000-000002000000}"/>
    <cellStyle name="Normal 2" xfId="6" xr:uid="{00000000-0005-0000-0000-000003000000}"/>
    <cellStyle name="Normal 2 2" xfId="12" xr:uid="{00000000-0005-0000-0000-000004000000}"/>
    <cellStyle name="Normal 2 2 2" xfId="25" xr:uid="{59041EBF-990E-4E5F-A520-D4EC956FCEEA}"/>
    <cellStyle name="Normal 2 3" xfId="19" xr:uid="{A8866E69-F619-4F41-A2E1-3AD28BFC256A}"/>
    <cellStyle name="Normal 3" xfId="9" xr:uid="{00000000-0005-0000-0000-000005000000}"/>
    <cellStyle name="Normal 3 2" xfId="10" xr:uid="{00000000-0005-0000-0000-000006000000}"/>
    <cellStyle name="Normal 3 2 2" xfId="27" xr:uid="{8C7BD712-2690-4856-BE60-D030322B426D}"/>
    <cellStyle name="Normal 3 3" xfId="13" xr:uid="{00000000-0005-0000-0000-000007000000}"/>
    <cellStyle name="Normal 3 4" xfId="21" xr:uid="{3AC462BC-E77D-4EF2-9C73-2C5DF68A2FBB}"/>
    <cellStyle name="Normal 4" xfId="24" xr:uid="{3C8BD0F1-BC41-4EEF-BE54-C837E3D05B63}"/>
    <cellStyle name="Normal_ORÇAMENTO-HAB" xfId="2" xr:uid="{00000000-0005-0000-0000-000008000000}"/>
    <cellStyle name="Normal_R505N" xfId="3" xr:uid="{00000000-0005-0000-0000-000009000000}"/>
    <cellStyle name="Porcentagem" xfId="4" builtinId="5"/>
    <cellStyle name="Porcentagem 2" xfId="8" xr:uid="{00000000-0005-0000-0000-00000B000000}"/>
    <cellStyle name="Porcentagem 2 2" xfId="18" xr:uid="{8B240BAA-CA94-4371-B519-946794910A91}"/>
    <cellStyle name="Porcentagem 2 2 2" xfId="5" xr:uid="{00000000-0005-0000-0000-00000C000000}"/>
    <cellStyle name="Separador de milhares 3" xfId="15" xr:uid="{00000000-0005-0000-0000-00000D000000}"/>
    <cellStyle name="Vírgula 2" xfId="7" xr:uid="{00000000-0005-0000-0000-00000E000000}"/>
    <cellStyle name="Vírgula 2 2" xfId="11" xr:uid="{00000000-0005-0000-0000-00000F000000}"/>
    <cellStyle name="Vírgula 2 2 2" xfId="26" xr:uid="{F120ECE7-7E40-4A19-87BD-364EFA8C0849}"/>
    <cellStyle name="Vírgula 2 3" xfId="14" xr:uid="{00000000-0005-0000-0000-000010000000}"/>
    <cellStyle name="Vírgula 2 4" xfId="20" xr:uid="{CF9C5106-49C6-443A-992E-647CD7142C4B}"/>
    <cellStyle name="Vírgula 3" xfId="28" xr:uid="{9A7FDBE2-806B-4F59-89B5-6653C98DD44E}"/>
    <cellStyle name="Vírgula 4" xfId="22" xr:uid="{01E0959D-205D-406A-8AE6-8F1EF6C16B1F}"/>
  </cellStyles>
  <dxfs count="9">
    <dxf>
      <font>
        <b val="0"/>
        <i val="0"/>
        <condense val="0"/>
        <extend val="0"/>
      </font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/>
        <condense val="0"/>
        <extend val="0"/>
      </font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condense val="0"/>
        <extend val="0"/>
      </font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b/>
        <i/>
        <condense val="0"/>
        <extend val="0"/>
      </font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b val="0"/>
        <i val="0"/>
        <condense val="0"/>
        <extend val="0"/>
      </font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/>
        <i/>
        <condense val="0"/>
        <extend val="0"/>
      </font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171450</xdr:rowOff>
        </xdr:from>
        <xdr:to>
          <xdr:col>4</xdr:col>
          <xdr:colOff>0</xdr:colOff>
          <xdr:row>2</xdr:row>
          <xdr:rowOff>28575</xdr:rowOff>
        </xdr:to>
        <xdr:sp macro="" textlink="">
          <xdr:nvSpPr>
            <xdr:cNvPr id="3073" name="Imagem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8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TOS%20SERVIDOR\Cruzeiro%20da%20Fortaleza\Pavimenta&#231;&#227;o%20Estrada%20Jac&#250;%20-%20Cruzeiro%20da%20Fortaleza\Planilha\PO_CFF_REF%2001-2019\PO%2015.05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definedNames>
      <definedName name="linhaSINAPIxls" refersTo="='PO'!$X1" sheetId="2"/>
    </definedNames>
    <sheetDataSet>
      <sheetData sheetId="0">
        <row r="38">
          <cell r="A38">
            <v>43466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64"/>
  <sheetViews>
    <sheetView tabSelected="1" showWhiteSpace="0" view="pageBreakPreview" zoomScale="85" zoomScaleNormal="85" zoomScaleSheetLayoutView="85" workbookViewId="0">
      <selection activeCell="G13" sqref="G13"/>
    </sheetView>
  </sheetViews>
  <sheetFormatPr defaultRowHeight="12.75" x14ac:dyDescent="0.2"/>
  <cols>
    <col min="1" max="1" width="8.85546875" style="3" customWidth="1"/>
    <col min="2" max="2" width="18.42578125" style="3" bestFit="1" customWidth="1"/>
    <col min="3" max="3" width="17.140625" style="3" bestFit="1" customWidth="1"/>
    <col min="4" max="4" width="82.85546875" style="3" customWidth="1"/>
    <col min="5" max="5" width="11.42578125" style="3" bestFit="1" customWidth="1"/>
    <col min="6" max="6" width="11.5703125" style="5" customWidth="1"/>
    <col min="7" max="7" width="17.5703125" style="5" bestFit="1" customWidth="1"/>
    <col min="8" max="8" width="19.5703125" style="5" customWidth="1"/>
    <col min="9" max="9" width="22" style="5" customWidth="1"/>
    <col min="10" max="10" width="9.140625" style="3"/>
    <col min="11" max="11" width="12.7109375" style="8" bestFit="1" customWidth="1"/>
    <col min="12" max="16384" width="9.140625" style="3"/>
  </cols>
  <sheetData>
    <row r="1" spans="1:18" ht="13.5" thickBot="1" x14ac:dyDescent="0.25"/>
    <row r="2" spans="1:18" s="22" customFormat="1" ht="75.75" customHeight="1" thickBot="1" x14ac:dyDescent="0.25">
      <c r="A2" s="189" t="s">
        <v>74</v>
      </c>
      <c r="B2" s="190"/>
      <c r="C2" s="191"/>
      <c r="D2" s="181" t="s">
        <v>75</v>
      </c>
      <c r="E2" s="182"/>
      <c r="F2" s="182"/>
      <c r="G2" s="182"/>
      <c r="H2" s="182"/>
      <c r="I2" s="183"/>
      <c r="J2" s="28"/>
      <c r="K2" s="29"/>
      <c r="L2" s="29"/>
      <c r="M2" s="21"/>
      <c r="N2" s="21"/>
      <c r="O2" s="21"/>
      <c r="P2" s="21"/>
      <c r="Q2" s="21"/>
      <c r="R2" s="21"/>
    </row>
    <row r="3" spans="1:18" s="32" customFormat="1" ht="24.95" customHeight="1" thickBot="1" x14ac:dyDescent="0.25">
      <c r="A3" s="192"/>
      <c r="B3" s="193"/>
      <c r="C3" s="194"/>
      <c r="D3" s="186" t="s">
        <v>8</v>
      </c>
      <c r="E3" s="187"/>
      <c r="F3" s="187"/>
      <c r="G3" s="187"/>
      <c r="H3" s="187"/>
      <c r="I3" s="188"/>
      <c r="J3" s="30"/>
      <c r="K3" s="30"/>
      <c r="L3" s="30"/>
      <c r="M3" s="30"/>
      <c r="N3" s="30"/>
      <c r="O3" s="30"/>
      <c r="P3" s="31"/>
      <c r="Q3" s="31"/>
      <c r="R3" s="31"/>
    </row>
    <row r="4" spans="1:18" s="25" customFormat="1" ht="15.75" x14ac:dyDescent="0.2">
      <c r="A4" s="170" t="s">
        <v>49</v>
      </c>
      <c r="B4" s="171"/>
      <c r="C4" s="171"/>
      <c r="D4" s="171"/>
      <c r="E4" s="171"/>
      <c r="F4" s="171"/>
      <c r="G4" s="172"/>
      <c r="H4" s="33" t="s">
        <v>16</v>
      </c>
      <c r="I4" s="42">
        <f>BDI!D24</f>
        <v>0.19340673475223213</v>
      </c>
      <c r="J4" s="23"/>
      <c r="K4" s="23"/>
      <c r="L4" s="23"/>
      <c r="M4" s="23"/>
      <c r="N4" s="23"/>
      <c r="O4" s="23"/>
      <c r="P4" s="24"/>
      <c r="Q4" s="24"/>
      <c r="R4" s="24"/>
    </row>
    <row r="5" spans="1:18" s="25" customFormat="1" ht="15.75" x14ac:dyDescent="0.2">
      <c r="A5" s="173"/>
      <c r="B5" s="174"/>
      <c r="C5" s="174"/>
      <c r="D5" s="174"/>
      <c r="E5" s="174"/>
      <c r="F5" s="174"/>
      <c r="G5" s="175"/>
      <c r="H5" s="34" t="s">
        <v>17</v>
      </c>
      <c r="I5" s="35">
        <v>0.03</v>
      </c>
      <c r="J5" s="26"/>
      <c r="K5" s="26"/>
      <c r="L5" s="26"/>
      <c r="M5" s="26"/>
      <c r="N5" s="26"/>
      <c r="O5" s="26"/>
      <c r="P5" s="24"/>
      <c r="Q5" s="24"/>
      <c r="R5" s="24"/>
    </row>
    <row r="6" spans="1:18" s="25" customFormat="1" ht="20.25" customHeight="1" x14ac:dyDescent="0.2">
      <c r="A6" s="176" t="s">
        <v>50</v>
      </c>
      <c r="B6" s="177"/>
      <c r="C6" s="177"/>
      <c r="D6" s="177"/>
      <c r="E6" s="177"/>
      <c r="F6" s="178" t="s">
        <v>52</v>
      </c>
      <c r="G6" s="179"/>
      <c r="H6" s="179"/>
      <c r="I6" s="180"/>
      <c r="J6" s="26"/>
      <c r="K6" s="26"/>
      <c r="L6" s="26"/>
      <c r="M6" s="26"/>
      <c r="N6" s="26"/>
      <c r="O6" s="26"/>
      <c r="P6" s="24"/>
      <c r="Q6" s="24"/>
      <c r="R6" s="24"/>
    </row>
    <row r="7" spans="1:18" s="25" customFormat="1" ht="20.100000000000001" customHeight="1" x14ac:dyDescent="0.2">
      <c r="A7" s="201" t="s">
        <v>51</v>
      </c>
      <c r="B7" s="202"/>
      <c r="C7" s="202"/>
      <c r="D7" s="202"/>
      <c r="E7" s="202"/>
      <c r="F7" s="202"/>
      <c r="G7" s="203"/>
      <c r="H7" s="184" t="s">
        <v>53</v>
      </c>
      <c r="I7" s="185"/>
      <c r="J7" s="26"/>
      <c r="K7" s="26"/>
      <c r="L7" s="26"/>
      <c r="M7" s="26"/>
      <c r="N7" s="26"/>
      <c r="O7" s="26"/>
      <c r="P7" s="24"/>
      <c r="Q7" s="24"/>
      <c r="R7" s="24"/>
    </row>
    <row r="8" spans="1:18" s="19" customFormat="1" ht="20.100000000000001" customHeight="1" x14ac:dyDescent="0.2">
      <c r="A8" s="216"/>
      <c r="B8" s="217"/>
      <c r="C8" s="217"/>
      <c r="D8" s="217"/>
      <c r="E8" s="217"/>
      <c r="F8" s="217"/>
      <c r="G8" s="217"/>
      <c r="H8" s="217"/>
      <c r="I8" s="218"/>
    </row>
    <row r="9" spans="1:18" ht="15.75" customHeight="1" x14ac:dyDescent="0.2">
      <c r="A9" s="204" t="s">
        <v>0</v>
      </c>
      <c r="B9" s="207" t="s">
        <v>7</v>
      </c>
      <c r="C9" s="208"/>
      <c r="D9" s="213" t="s">
        <v>1</v>
      </c>
      <c r="E9" s="213" t="s">
        <v>2</v>
      </c>
      <c r="F9" s="213" t="s">
        <v>3</v>
      </c>
      <c r="G9" s="197" t="s">
        <v>4</v>
      </c>
      <c r="H9" s="197"/>
      <c r="I9" s="198"/>
    </row>
    <row r="10" spans="1:18" ht="15" customHeight="1" x14ac:dyDescent="0.2">
      <c r="A10" s="205"/>
      <c r="B10" s="209"/>
      <c r="C10" s="210"/>
      <c r="D10" s="214"/>
      <c r="E10" s="214"/>
      <c r="F10" s="214"/>
      <c r="G10" s="199" t="s">
        <v>18</v>
      </c>
      <c r="H10" s="199" t="s">
        <v>6</v>
      </c>
      <c r="I10" s="20" t="s">
        <v>9</v>
      </c>
    </row>
    <row r="11" spans="1:18" ht="16.5" customHeight="1" x14ac:dyDescent="0.2">
      <c r="A11" s="206"/>
      <c r="B11" s="211"/>
      <c r="C11" s="212"/>
      <c r="D11" s="215"/>
      <c r="E11" s="215"/>
      <c r="F11" s="215"/>
      <c r="G11" s="200"/>
      <c r="H11" s="200"/>
      <c r="I11" s="27">
        <f>I4</f>
        <v>0.19340673475223213</v>
      </c>
    </row>
    <row r="12" spans="1:18" ht="20.100000000000001" customHeight="1" x14ac:dyDescent="0.2">
      <c r="A12" s="49">
        <v>1</v>
      </c>
      <c r="B12" s="195" t="s">
        <v>69</v>
      </c>
      <c r="C12" s="195"/>
      <c r="D12" s="195"/>
      <c r="E12" s="195"/>
      <c r="F12" s="195"/>
      <c r="G12" s="195"/>
      <c r="H12" s="195"/>
      <c r="I12" s="196"/>
    </row>
    <row r="13" spans="1:18" s="2" customFormat="1" ht="120" x14ac:dyDescent="0.2">
      <c r="A13" s="36" t="s">
        <v>5</v>
      </c>
      <c r="B13" s="37" t="s">
        <v>67</v>
      </c>
      <c r="C13" s="37" t="s">
        <v>76</v>
      </c>
      <c r="D13" s="38" t="s">
        <v>70</v>
      </c>
      <c r="E13" s="37" t="s">
        <v>48</v>
      </c>
      <c r="F13" s="40">
        <v>1</v>
      </c>
      <c r="G13" s="141">
        <v>0</v>
      </c>
      <c r="H13" s="41">
        <f t="shared" ref="H13" si="0">G13*F13</f>
        <v>0</v>
      </c>
      <c r="I13" s="39">
        <f>ROUND(H13+H13*$I$11,2)</f>
        <v>0</v>
      </c>
      <c r="K13" s="18"/>
    </row>
    <row r="14" spans="1:18" ht="35.1" customHeight="1" x14ac:dyDescent="0.25">
      <c r="A14" s="219" t="s">
        <v>68</v>
      </c>
      <c r="B14" s="220"/>
      <c r="C14" s="220"/>
      <c r="D14" s="220"/>
      <c r="E14" s="220"/>
      <c r="F14" s="220"/>
      <c r="G14" s="220"/>
      <c r="H14" s="221"/>
      <c r="I14" s="65">
        <f>SUM(I13:I13)</f>
        <v>0</v>
      </c>
    </row>
    <row r="15" spans="1:18" ht="35.1" customHeight="1" thickBot="1" x14ac:dyDescent="0.25">
      <c r="A15" s="227" t="s">
        <v>73</v>
      </c>
      <c r="B15" s="228"/>
      <c r="C15" s="228"/>
      <c r="D15" s="228"/>
      <c r="E15" s="228"/>
      <c r="F15" s="228"/>
      <c r="G15" s="228"/>
      <c r="H15" s="228"/>
      <c r="I15" s="229"/>
    </row>
    <row r="16" spans="1:18" ht="35.1" customHeight="1" thickTop="1" x14ac:dyDescent="0.2">
      <c r="A16" s="133"/>
      <c r="B16" s="232" t="s">
        <v>72</v>
      </c>
      <c r="C16" s="233"/>
      <c r="D16" s="134"/>
      <c r="E16" s="230"/>
      <c r="F16" s="231"/>
      <c r="G16" s="231"/>
      <c r="H16" s="135"/>
      <c r="I16" s="136"/>
    </row>
    <row r="17" spans="1:9" ht="35.1" customHeight="1" x14ac:dyDescent="0.25">
      <c r="A17" s="225"/>
      <c r="B17" s="222"/>
      <c r="C17" s="222"/>
      <c r="D17" s="222"/>
      <c r="E17" s="222"/>
      <c r="F17" s="222"/>
      <c r="G17" s="222"/>
      <c r="H17" s="137"/>
      <c r="I17" s="138"/>
    </row>
    <row r="18" spans="1:9" ht="38.25" customHeight="1" thickBot="1" x14ac:dyDescent="0.25">
      <c r="A18" s="226"/>
      <c r="B18" s="224"/>
      <c r="C18" s="224"/>
      <c r="D18" s="224"/>
      <c r="E18" s="223"/>
      <c r="F18" s="224"/>
      <c r="G18" s="224"/>
      <c r="H18" s="139"/>
      <c r="I18" s="140"/>
    </row>
    <row r="19" spans="1:9" ht="39.950000000000003" customHeight="1" x14ac:dyDescent="0.2">
      <c r="A19" s="2"/>
      <c r="B19" s="2"/>
      <c r="C19" s="2"/>
      <c r="D19" s="2"/>
      <c r="E19" s="2"/>
      <c r="F19" s="4"/>
      <c r="G19" s="4"/>
      <c r="H19" s="4"/>
      <c r="I19" s="4"/>
    </row>
    <row r="20" spans="1:9" ht="35.1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</row>
    <row r="21" spans="1:9" ht="35.1" customHeight="1" x14ac:dyDescent="0.2">
      <c r="A21" s="2"/>
      <c r="B21" s="2"/>
      <c r="C21" s="2"/>
      <c r="D21" s="2"/>
      <c r="E21" s="2"/>
      <c r="F21" s="4"/>
      <c r="G21" s="4"/>
      <c r="H21" s="4"/>
      <c r="I21" s="4"/>
    </row>
    <row r="22" spans="1:9" ht="35.1" customHeight="1" x14ac:dyDescent="0.2">
      <c r="A22" s="2"/>
      <c r="B22" s="2"/>
      <c r="C22" s="2"/>
      <c r="D22" s="2"/>
      <c r="E22" s="2"/>
      <c r="F22" s="4"/>
      <c r="G22" s="4"/>
      <c r="H22" s="4"/>
      <c r="I22" s="4"/>
    </row>
    <row r="23" spans="1:9" ht="35.1" customHeight="1" x14ac:dyDescent="0.2">
      <c r="A23" s="2"/>
      <c r="B23" s="2"/>
      <c r="C23" s="2"/>
      <c r="D23" s="2"/>
      <c r="E23" s="2"/>
      <c r="F23" s="4"/>
      <c r="G23" s="4"/>
      <c r="H23" s="4"/>
      <c r="I23" s="4"/>
    </row>
    <row r="24" spans="1:9" ht="35.1" customHeight="1" x14ac:dyDescent="0.2">
      <c r="A24" s="2"/>
      <c r="B24" s="2"/>
      <c r="C24" s="2"/>
      <c r="D24" s="2"/>
      <c r="E24" s="2"/>
      <c r="F24" s="4"/>
      <c r="G24" s="4"/>
      <c r="H24" s="4"/>
      <c r="I24" s="4"/>
    </row>
    <row r="25" spans="1:9" ht="39.950000000000003" customHeight="1" x14ac:dyDescent="0.2"/>
    <row r="26" spans="1:9" ht="30" customHeight="1" x14ac:dyDescent="0.2"/>
    <row r="27" spans="1:9" ht="39.950000000000003" customHeight="1" x14ac:dyDescent="0.2"/>
    <row r="28" spans="1:9" ht="35.1" customHeight="1" x14ac:dyDescent="0.2"/>
    <row r="30" spans="1:9" ht="35.1" customHeight="1" x14ac:dyDescent="0.2"/>
    <row r="31" spans="1:9" ht="35.1" customHeight="1" x14ac:dyDescent="0.2"/>
    <row r="35" ht="61.5" customHeight="1" x14ac:dyDescent="0.2"/>
    <row r="36" ht="35.1" customHeight="1" x14ac:dyDescent="0.2"/>
    <row r="37" ht="39.950000000000003" customHeight="1" x14ac:dyDescent="0.2"/>
    <row r="38" ht="30" customHeight="1" x14ac:dyDescent="0.2"/>
    <row r="39" ht="39.950000000000003" customHeight="1" x14ac:dyDescent="0.2"/>
    <row r="40" ht="35.1" customHeight="1" x14ac:dyDescent="0.2"/>
    <row r="41" ht="35.1" customHeight="1" x14ac:dyDescent="0.2"/>
    <row r="42" ht="35.1" customHeight="1" x14ac:dyDescent="0.2"/>
    <row r="43" ht="35.1" customHeight="1" x14ac:dyDescent="0.2"/>
    <row r="44" ht="35.1" customHeight="1" x14ac:dyDescent="0.2"/>
    <row r="45" ht="35.1" customHeight="1" x14ac:dyDescent="0.2"/>
    <row r="46" ht="39.950000000000003" customHeight="1" x14ac:dyDescent="0.2"/>
    <row r="47" ht="30" customHeight="1" x14ac:dyDescent="0.2"/>
    <row r="48" ht="39.950000000000003" customHeight="1" x14ac:dyDescent="0.2"/>
    <row r="49" spans="1:12" ht="35.1" customHeight="1" x14ac:dyDescent="0.2"/>
    <row r="50" spans="1:12" ht="35.1" customHeight="1" x14ac:dyDescent="0.2"/>
    <row r="51" spans="1:12" ht="35.1" customHeight="1" x14ac:dyDescent="0.2"/>
    <row r="52" spans="1:12" ht="35.1" customHeight="1" x14ac:dyDescent="0.2"/>
    <row r="53" spans="1:12" ht="35.1" customHeight="1" x14ac:dyDescent="0.2"/>
    <row r="54" spans="1:12" ht="35.1" customHeight="1" x14ac:dyDescent="0.2"/>
    <row r="55" spans="1:12" ht="39.950000000000003" customHeight="1" x14ac:dyDescent="0.2"/>
    <row r="56" spans="1:12" ht="30" customHeight="1" x14ac:dyDescent="0.2"/>
    <row r="57" spans="1:12" ht="39.950000000000003" customHeight="1" x14ac:dyDescent="0.2"/>
    <row r="58" spans="1:12" ht="35.1" customHeight="1" x14ac:dyDescent="0.2"/>
    <row r="59" spans="1:12" ht="35.1" customHeight="1" x14ac:dyDescent="0.2"/>
    <row r="60" spans="1:12" ht="35.1" customHeight="1" x14ac:dyDescent="0.2"/>
    <row r="61" spans="1:12" ht="35.1" customHeight="1" x14ac:dyDescent="0.2"/>
    <row r="62" spans="1:12" s="6" customFormat="1" ht="35.1" customHeight="1" x14ac:dyDescent="0.25">
      <c r="A62" s="3"/>
      <c r="B62" s="3"/>
      <c r="C62" s="3"/>
      <c r="D62" s="3"/>
      <c r="E62" s="3"/>
      <c r="F62" s="5"/>
      <c r="G62" s="5"/>
      <c r="H62" s="5"/>
      <c r="I62" s="5"/>
      <c r="J62" s="7"/>
      <c r="K62" s="9"/>
      <c r="L62" s="7"/>
    </row>
    <row r="63" spans="1:12" ht="35.1" customHeight="1" x14ac:dyDescent="0.2"/>
    <row r="64" spans="1:12" ht="39.950000000000003" customHeight="1" x14ac:dyDescent="0.2"/>
    <row r="65" ht="36.75" customHeight="1" x14ac:dyDescent="0.2"/>
    <row r="66" ht="39.950000000000003" customHeight="1" x14ac:dyDescent="0.2"/>
    <row r="67" ht="35.1" customHeight="1" x14ac:dyDescent="0.2"/>
    <row r="68" ht="39.950000000000003" customHeight="1" x14ac:dyDescent="0.2"/>
    <row r="69" ht="39.950000000000003" customHeight="1" x14ac:dyDescent="0.2"/>
    <row r="70" ht="30" customHeight="1" x14ac:dyDescent="0.2"/>
    <row r="71" ht="35.25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spans="6:9" ht="30" customHeight="1" x14ac:dyDescent="0.2"/>
    <row r="82" spans="6:9" ht="30" customHeight="1" x14ac:dyDescent="0.2"/>
    <row r="83" spans="6:9" ht="30" customHeight="1" x14ac:dyDescent="0.2"/>
    <row r="84" spans="6:9" ht="42" customHeight="1" x14ac:dyDescent="0.2"/>
    <row r="85" spans="6:9" ht="42" customHeight="1" x14ac:dyDescent="0.2"/>
    <row r="86" spans="6:9" ht="42" customHeight="1" x14ac:dyDescent="0.2"/>
    <row r="87" spans="6:9" ht="23.1" customHeight="1" x14ac:dyDescent="0.2"/>
    <row r="88" spans="6:9" ht="23.1" customHeight="1" x14ac:dyDescent="0.2"/>
    <row r="89" spans="6:9" ht="23.1" customHeight="1" x14ac:dyDescent="0.2"/>
    <row r="90" spans="6:9" ht="27.75" customHeight="1" x14ac:dyDescent="0.2"/>
    <row r="91" spans="6:9" ht="23.1" customHeight="1" x14ac:dyDescent="0.2">
      <c r="F91" s="3"/>
      <c r="G91" s="3"/>
      <c r="H91" s="3"/>
      <c r="I91" s="3"/>
    </row>
    <row r="92" spans="6:9" ht="23.1" customHeight="1" x14ac:dyDescent="0.2">
      <c r="F92" s="3"/>
      <c r="G92" s="3"/>
      <c r="H92" s="3"/>
      <c r="I92" s="3"/>
    </row>
    <row r="93" spans="6:9" ht="23.1" customHeight="1" x14ac:dyDescent="0.2">
      <c r="F93" s="3"/>
      <c r="G93" s="3"/>
      <c r="H93" s="3"/>
      <c r="I93" s="3"/>
    </row>
    <row r="94" spans="6:9" ht="23.1" customHeight="1" x14ac:dyDescent="0.2">
      <c r="F94" s="3"/>
      <c r="G94" s="3"/>
      <c r="H94" s="3"/>
      <c r="I94" s="3"/>
    </row>
    <row r="95" spans="6:9" ht="23.1" customHeight="1" x14ac:dyDescent="0.2">
      <c r="F95" s="3"/>
      <c r="G95" s="3"/>
      <c r="H95" s="3"/>
      <c r="I95" s="3"/>
    </row>
    <row r="96" spans="6:9" ht="23.1" customHeight="1" x14ac:dyDescent="0.2">
      <c r="F96" s="3"/>
      <c r="G96" s="3"/>
      <c r="H96" s="3"/>
      <c r="I96" s="3"/>
    </row>
    <row r="97" spans="6:9" ht="23.1" customHeight="1" x14ac:dyDescent="0.2">
      <c r="F97" s="3"/>
      <c r="G97" s="3"/>
      <c r="H97" s="3"/>
      <c r="I97" s="3"/>
    </row>
    <row r="98" spans="6:9" ht="31.5" customHeight="1" x14ac:dyDescent="0.2">
      <c r="F98" s="3"/>
      <c r="G98" s="3"/>
      <c r="H98" s="3"/>
      <c r="I98" s="3"/>
    </row>
    <row r="99" spans="6:9" ht="31.5" customHeight="1" x14ac:dyDescent="0.2">
      <c r="F99" s="3"/>
      <c r="G99" s="3"/>
      <c r="H99" s="3"/>
      <c r="I99" s="3"/>
    </row>
    <row r="100" spans="6:9" ht="31.5" customHeight="1" x14ac:dyDescent="0.2">
      <c r="F100" s="3"/>
      <c r="G100" s="3"/>
      <c r="H100" s="3"/>
      <c r="I100" s="3"/>
    </row>
    <row r="101" spans="6:9" ht="27" customHeight="1" x14ac:dyDescent="0.2">
      <c r="F101" s="3"/>
      <c r="G101" s="3"/>
      <c r="H101" s="3"/>
      <c r="I101" s="3"/>
    </row>
    <row r="102" spans="6:9" ht="25.5" customHeight="1" x14ac:dyDescent="0.2">
      <c r="F102" s="3"/>
      <c r="G102" s="3"/>
      <c r="H102" s="3"/>
      <c r="I102" s="3"/>
    </row>
    <row r="103" spans="6:9" ht="42.75" customHeight="1" x14ac:dyDescent="0.2">
      <c r="F103" s="3"/>
      <c r="G103" s="3"/>
      <c r="H103" s="3"/>
      <c r="I103" s="3"/>
    </row>
    <row r="104" spans="6:9" ht="45.75" customHeight="1" x14ac:dyDescent="0.2">
      <c r="F104" s="3"/>
      <c r="G104" s="3"/>
      <c r="H104" s="3"/>
      <c r="I104" s="3"/>
    </row>
    <row r="105" spans="6:9" ht="45.75" customHeight="1" x14ac:dyDescent="0.2">
      <c r="F105" s="3"/>
      <c r="G105" s="3"/>
      <c r="H105" s="3"/>
      <c r="I105" s="3"/>
    </row>
    <row r="106" spans="6:9" ht="32.25" customHeight="1" x14ac:dyDescent="0.2">
      <c r="F106" s="3"/>
      <c r="G106" s="3"/>
      <c r="H106" s="3"/>
      <c r="I106" s="3"/>
    </row>
    <row r="107" spans="6:9" ht="33.75" customHeight="1" x14ac:dyDescent="0.2">
      <c r="F107" s="3"/>
      <c r="G107" s="3"/>
      <c r="H107" s="3"/>
      <c r="I107" s="3"/>
    </row>
    <row r="108" spans="6:9" x14ac:dyDescent="0.2">
      <c r="F108" s="3"/>
      <c r="G108" s="3"/>
      <c r="H108" s="3"/>
      <c r="I108" s="3"/>
    </row>
    <row r="109" spans="6:9" ht="29.25" customHeight="1" x14ac:dyDescent="0.2">
      <c r="F109" s="3"/>
      <c r="G109" s="3"/>
      <c r="H109" s="3"/>
      <c r="I109" s="3"/>
    </row>
    <row r="110" spans="6:9" ht="29.25" customHeight="1" x14ac:dyDescent="0.2">
      <c r="F110" s="3"/>
      <c r="G110" s="3"/>
      <c r="H110" s="3"/>
      <c r="I110" s="3"/>
    </row>
    <row r="111" spans="6:9" ht="29.25" customHeight="1" x14ac:dyDescent="0.2">
      <c r="F111" s="3"/>
      <c r="G111" s="3"/>
      <c r="H111" s="3"/>
      <c r="I111" s="3"/>
    </row>
    <row r="112" spans="6:9" x14ac:dyDescent="0.2">
      <c r="F112" s="3"/>
      <c r="G112" s="3"/>
      <c r="H112" s="3"/>
      <c r="I112" s="3"/>
    </row>
    <row r="113" spans="6:9" ht="62.25" customHeight="1" x14ac:dyDescent="0.2">
      <c r="F113" s="3"/>
      <c r="G113" s="3"/>
      <c r="H113" s="3"/>
      <c r="I113" s="3"/>
    </row>
    <row r="114" spans="6:9" x14ac:dyDescent="0.2">
      <c r="F114" s="3"/>
      <c r="G114" s="3"/>
      <c r="H114" s="3"/>
      <c r="I114" s="3"/>
    </row>
    <row r="115" spans="6:9" x14ac:dyDescent="0.2">
      <c r="F115" s="3"/>
      <c r="G115" s="3"/>
      <c r="H115" s="3"/>
      <c r="I115" s="3"/>
    </row>
    <row r="116" spans="6:9" x14ac:dyDescent="0.2">
      <c r="F116" s="3"/>
      <c r="G116" s="3"/>
      <c r="H116" s="3"/>
      <c r="I116" s="3"/>
    </row>
    <row r="117" spans="6:9" ht="25.5" customHeight="1" x14ac:dyDescent="0.2">
      <c r="F117" s="3"/>
      <c r="G117" s="3"/>
      <c r="H117" s="3"/>
      <c r="I117" s="3"/>
    </row>
    <row r="118" spans="6:9" ht="23.1" customHeight="1" x14ac:dyDescent="0.2">
      <c r="F118" s="3"/>
      <c r="G118" s="3"/>
      <c r="H118" s="3"/>
      <c r="I118" s="3"/>
    </row>
    <row r="119" spans="6:9" ht="23.1" customHeight="1" x14ac:dyDescent="0.2">
      <c r="F119" s="3"/>
      <c r="G119" s="3"/>
      <c r="H119" s="3"/>
      <c r="I119" s="3"/>
    </row>
    <row r="120" spans="6:9" ht="23.1" customHeight="1" x14ac:dyDescent="0.2">
      <c r="F120" s="3"/>
      <c r="G120" s="3"/>
      <c r="H120" s="3"/>
      <c r="I120" s="3"/>
    </row>
    <row r="121" spans="6:9" ht="23.1" customHeight="1" x14ac:dyDescent="0.2">
      <c r="F121" s="3"/>
      <c r="G121" s="3"/>
      <c r="H121" s="3"/>
      <c r="I121" s="3"/>
    </row>
    <row r="122" spans="6:9" ht="23.1" customHeight="1" x14ac:dyDescent="0.2">
      <c r="F122" s="3"/>
      <c r="G122" s="3"/>
      <c r="H122" s="3"/>
      <c r="I122" s="3"/>
    </row>
    <row r="123" spans="6:9" ht="23.1" customHeight="1" x14ac:dyDescent="0.2">
      <c r="F123" s="3"/>
      <c r="G123" s="3"/>
      <c r="H123" s="3"/>
      <c r="I123" s="3"/>
    </row>
    <row r="124" spans="6:9" ht="23.1" customHeight="1" x14ac:dyDescent="0.2">
      <c r="F124" s="3"/>
      <c r="G124" s="3"/>
      <c r="H124" s="3"/>
      <c r="I124" s="3"/>
    </row>
    <row r="125" spans="6:9" ht="25.5" customHeight="1" x14ac:dyDescent="0.2">
      <c r="F125" s="3"/>
      <c r="G125" s="3"/>
      <c r="H125" s="3"/>
      <c r="I125" s="3"/>
    </row>
    <row r="126" spans="6:9" ht="23.1" customHeight="1" x14ac:dyDescent="0.2">
      <c r="F126" s="3"/>
      <c r="G126" s="3"/>
      <c r="H126" s="3"/>
      <c r="I126" s="3"/>
    </row>
    <row r="127" spans="6:9" ht="23.1" customHeight="1" x14ac:dyDescent="0.2">
      <c r="F127" s="3"/>
      <c r="G127" s="3"/>
      <c r="H127" s="3"/>
      <c r="I127" s="3"/>
    </row>
    <row r="128" spans="6:9" ht="34.5" customHeight="1" x14ac:dyDescent="0.2">
      <c r="F128" s="3"/>
      <c r="G128" s="3"/>
      <c r="H128" s="3"/>
      <c r="I128" s="3"/>
    </row>
    <row r="129" spans="6:9" ht="23.1" customHeight="1" x14ac:dyDescent="0.2">
      <c r="F129" s="3"/>
      <c r="G129" s="3"/>
      <c r="H129" s="3"/>
      <c r="I129" s="3"/>
    </row>
    <row r="130" spans="6:9" ht="23.1" customHeight="1" x14ac:dyDescent="0.2">
      <c r="F130" s="3"/>
      <c r="G130" s="3"/>
      <c r="H130" s="3"/>
      <c r="I130" s="3"/>
    </row>
    <row r="131" spans="6:9" ht="23.1" customHeight="1" x14ac:dyDescent="0.2">
      <c r="F131" s="3"/>
      <c r="G131" s="3"/>
      <c r="H131" s="3"/>
      <c r="I131" s="3"/>
    </row>
    <row r="132" spans="6:9" ht="40.5" customHeight="1" x14ac:dyDescent="0.2">
      <c r="F132" s="3"/>
      <c r="G132" s="3"/>
      <c r="H132" s="3"/>
      <c r="I132" s="3"/>
    </row>
    <row r="133" spans="6:9" ht="45.75" customHeight="1" x14ac:dyDescent="0.2">
      <c r="F133" s="3"/>
      <c r="G133" s="3"/>
      <c r="H133" s="3"/>
      <c r="I133" s="3"/>
    </row>
    <row r="134" spans="6:9" ht="37.5" customHeight="1" x14ac:dyDescent="0.2">
      <c r="F134" s="3"/>
      <c r="G134" s="3"/>
      <c r="H134" s="3"/>
      <c r="I134" s="3"/>
    </row>
    <row r="135" spans="6:9" ht="37.5" customHeight="1" x14ac:dyDescent="0.2">
      <c r="F135" s="3"/>
      <c r="G135" s="3"/>
      <c r="H135" s="3"/>
      <c r="I135" s="3"/>
    </row>
    <row r="136" spans="6:9" ht="42" customHeight="1" x14ac:dyDescent="0.2">
      <c r="F136" s="3"/>
      <c r="G136" s="3"/>
      <c r="H136" s="3"/>
      <c r="I136" s="3"/>
    </row>
    <row r="137" spans="6:9" ht="36" customHeight="1" x14ac:dyDescent="0.2">
      <c r="F137" s="3"/>
      <c r="G137" s="3"/>
      <c r="H137" s="3"/>
      <c r="I137" s="3"/>
    </row>
    <row r="138" spans="6:9" ht="45.75" customHeight="1" x14ac:dyDescent="0.2">
      <c r="F138" s="3"/>
      <c r="G138" s="3"/>
      <c r="H138" s="3"/>
      <c r="I138" s="3"/>
    </row>
    <row r="139" spans="6:9" ht="45.75" customHeight="1" x14ac:dyDescent="0.2">
      <c r="F139" s="3"/>
      <c r="G139" s="3"/>
      <c r="H139" s="3"/>
      <c r="I139" s="3"/>
    </row>
    <row r="140" spans="6:9" ht="33.75" customHeight="1" x14ac:dyDescent="0.2">
      <c r="F140" s="3"/>
      <c r="G140" s="3"/>
      <c r="H140" s="3"/>
      <c r="I140" s="3"/>
    </row>
    <row r="141" spans="6:9" ht="23.1" customHeight="1" x14ac:dyDescent="0.2">
      <c r="F141" s="3"/>
      <c r="G141" s="3"/>
      <c r="H141" s="3"/>
      <c r="I141" s="3"/>
    </row>
    <row r="142" spans="6:9" ht="23.1" customHeight="1" x14ac:dyDescent="0.2">
      <c r="F142" s="3"/>
      <c r="G142" s="3"/>
      <c r="H142" s="3"/>
      <c r="I142" s="3"/>
    </row>
    <row r="143" spans="6:9" ht="36.75" customHeight="1" x14ac:dyDescent="0.2">
      <c r="F143" s="3"/>
      <c r="G143" s="3"/>
      <c r="H143" s="3"/>
      <c r="I143" s="3"/>
    </row>
    <row r="144" spans="6:9" ht="39.75" customHeight="1" x14ac:dyDescent="0.2">
      <c r="F144" s="3"/>
      <c r="G144" s="3"/>
      <c r="H144" s="3"/>
      <c r="I144" s="3"/>
    </row>
    <row r="145" spans="6:12" ht="30" customHeight="1" x14ac:dyDescent="0.2">
      <c r="F145" s="3"/>
      <c r="G145" s="3"/>
      <c r="H145" s="3"/>
      <c r="I145" s="3"/>
    </row>
    <row r="146" spans="6:12" ht="31.5" customHeight="1" x14ac:dyDescent="0.2">
      <c r="F146" s="3"/>
      <c r="G146" s="3"/>
      <c r="H146" s="3"/>
      <c r="I146" s="3"/>
    </row>
    <row r="147" spans="6:12" ht="32.25" customHeight="1" x14ac:dyDescent="0.2">
      <c r="F147" s="3"/>
      <c r="G147" s="3"/>
      <c r="H147" s="3"/>
      <c r="I147" s="3"/>
    </row>
    <row r="148" spans="6:12" ht="35.25" customHeight="1" x14ac:dyDescent="0.2">
      <c r="F148" s="3"/>
      <c r="G148" s="3"/>
      <c r="H148" s="3"/>
      <c r="I148" s="3"/>
    </row>
    <row r="149" spans="6:12" ht="23.1" customHeight="1" x14ac:dyDescent="0.2">
      <c r="F149" s="3"/>
      <c r="G149" s="3"/>
      <c r="H149" s="3"/>
      <c r="I149" s="3"/>
    </row>
    <row r="150" spans="6:12" ht="23.1" customHeight="1" x14ac:dyDescent="0.2">
      <c r="F150" s="3"/>
      <c r="G150" s="3"/>
      <c r="H150" s="3"/>
      <c r="I150" s="3"/>
    </row>
    <row r="151" spans="6:12" ht="47.25" customHeight="1" x14ac:dyDescent="0.2">
      <c r="F151" s="3"/>
      <c r="G151" s="3"/>
      <c r="H151" s="3"/>
      <c r="I151" s="3"/>
    </row>
    <row r="152" spans="6:12" ht="46.5" customHeight="1" x14ac:dyDescent="0.2">
      <c r="F152" s="3"/>
      <c r="G152" s="3"/>
      <c r="H152" s="3"/>
      <c r="I152" s="3"/>
      <c r="J152" s="1"/>
      <c r="K152" s="10"/>
      <c r="L152" s="1"/>
    </row>
    <row r="153" spans="6:12" ht="23.1" customHeight="1" x14ac:dyDescent="0.2">
      <c r="F153" s="3"/>
      <c r="G153" s="3"/>
      <c r="H153" s="3"/>
      <c r="I153" s="3"/>
      <c r="J153" s="1"/>
      <c r="K153" s="10"/>
      <c r="L153" s="1"/>
    </row>
    <row r="154" spans="6:12" ht="23.1" customHeight="1" x14ac:dyDescent="0.2">
      <c r="F154" s="3"/>
      <c r="G154" s="3"/>
      <c r="H154" s="3"/>
      <c r="I154" s="3"/>
      <c r="J154" s="1"/>
      <c r="K154" s="10"/>
      <c r="L154" s="1"/>
    </row>
    <row r="155" spans="6:12" ht="28.5" customHeight="1" x14ac:dyDescent="0.2">
      <c r="F155" s="3"/>
      <c r="G155" s="3"/>
      <c r="H155" s="3"/>
      <c r="I155" s="3"/>
    </row>
    <row r="156" spans="6:12" ht="33" customHeight="1" x14ac:dyDescent="0.2">
      <c r="F156" s="3"/>
      <c r="G156" s="3"/>
      <c r="H156" s="3"/>
      <c r="I156" s="3"/>
    </row>
    <row r="157" spans="6:12" ht="42" customHeight="1" x14ac:dyDescent="0.2">
      <c r="F157" s="3"/>
      <c r="G157" s="3"/>
      <c r="H157" s="3"/>
      <c r="I157" s="3"/>
    </row>
    <row r="158" spans="6:12" ht="42" customHeight="1" x14ac:dyDescent="0.2">
      <c r="F158" s="3"/>
      <c r="G158" s="3"/>
      <c r="H158" s="3"/>
      <c r="I158" s="3"/>
    </row>
    <row r="159" spans="6:12" ht="26.25" customHeight="1" x14ac:dyDescent="0.2">
      <c r="F159" s="3"/>
      <c r="G159" s="3"/>
      <c r="H159" s="3"/>
      <c r="I159" s="3"/>
    </row>
    <row r="160" spans="6:12" ht="44.25" customHeight="1" x14ac:dyDescent="0.2">
      <c r="F160" s="3"/>
      <c r="G160" s="3"/>
      <c r="H160" s="3"/>
      <c r="I160" s="3"/>
    </row>
    <row r="161" spans="6:9" ht="39" customHeight="1" x14ac:dyDescent="0.2">
      <c r="F161" s="3"/>
      <c r="G161" s="3"/>
      <c r="H161" s="3"/>
      <c r="I161" s="3"/>
    </row>
    <row r="162" spans="6:9" ht="39" customHeight="1" x14ac:dyDescent="0.2">
      <c r="F162" s="3"/>
      <c r="G162" s="3"/>
      <c r="H162" s="3"/>
      <c r="I162" s="3"/>
    </row>
    <row r="163" spans="6:9" ht="39" customHeight="1" x14ac:dyDescent="0.2">
      <c r="F163" s="3"/>
      <c r="G163" s="3"/>
      <c r="H163" s="3"/>
      <c r="I163" s="3"/>
    </row>
    <row r="164" spans="6:9" ht="23.25" customHeight="1" x14ac:dyDescent="0.2">
      <c r="F164" s="3"/>
      <c r="G164" s="3"/>
      <c r="H164" s="3"/>
      <c r="I164" s="3"/>
    </row>
    <row r="165" spans="6:9" ht="39" customHeight="1" x14ac:dyDescent="0.2">
      <c r="F165" s="3"/>
      <c r="G165" s="3"/>
      <c r="H165" s="3"/>
      <c r="I165" s="3"/>
    </row>
    <row r="166" spans="6:9" ht="23.1" customHeight="1" x14ac:dyDescent="0.2">
      <c r="F166" s="3"/>
      <c r="G166" s="3"/>
      <c r="H166" s="3"/>
      <c r="I166" s="3"/>
    </row>
    <row r="167" spans="6:9" ht="23.1" customHeight="1" x14ac:dyDescent="0.2">
      <c r="F167" s="3"/>
      <c r="G167" s="3"/>
      <c r="H167" s="3"/>
      <c r="I167" s="3"/>
    </row>
    <row r="168" spans="6:9" ht="23.1" customHeight="1" x14ac:dyDescent="0.2">
      <c r="F168" s="3"/>
      <c r="G168" s="3"/>
      <c r="H168" s="3"/>
      <c r="I168" s="3"/>
    </row>
    <row r="169" spans="6:9" ht="23.1" customHeight="1" x14ac:dyDescent="0.2">
      <c r="F169" s="3"/>
      <c r="G169" s="3"/>
      <c r="H169" s="3"/>
      <c r="I169" s="3"/>
    </row>
    <row r="170" spans="6:9" ht="23.1" customHeight="1" x14ac:dyDescent="0.2">
      <c r="F170" s="3"/>
      <c r="G170" s="3"/>
      <c r="H170" s="3"/>
      <c r="I170" s="3"/>
    </row>
    <row r="171" spans="6:9" ht="23.1" customHeight="1" x14ac:dyDescent="0.2">
      <c r="F171" s="3"/>
      <c r="G171" s="3"/>
      <c r="H171" s="3"/>
      <c r="I171" s="3"/>
    </row>
    <row r="172" spans="6:9" ht="23.1" customHeight="1" x14ac:dyDescent="0.2">
      <c r="F172" s="3"/>
      <c r="G172" s="3"/>
      <c r="H172" s="3"/>
      <c r="I172" s="3"/>
    </row>
    <row r="173" spans="6:9" ht="9.9499999999999993" customHeight="1" x14ac:dyDescent="0.2">
      <c r="F173" s="3"/>
      <c r="G173" s="3"/>
      <c r="H173" s="3"/>
      <c r="I173" s="3"/>
    </row>
    <row r="174" spans="6:9" ht="9.9499999999999993" customHeight="1" x14ac:dyDescent="0.2">
      <c r="F174" s="3"/>
      <c r="G174" s="3"/>
      <c r="H174" s="3"/>
      <c r="I174" s="3"/>
    </row>
    <row r="175" spans="6:9" x14ac:dyDescent="0.2">
      <c r="F175" s="3"/>
      <c r="G175" s="3"/>
      <c r="H175" s="3"/>
      <c r="I175" s="3"/>
    </row>
    <row r="176" spans="6:9" ht="15" customHeight="1" x14ac:dyDescent="0.2">
      <c r="F176" s="3"/>
      <c r="G176" s="3"/>
      <c r="H176" s="3"/>
      <c r="I176" s="3"/>
    </row>
    <row r="177" spans="6:9" ht="23.1" customHeight="1" x14ac:dyDescent="0.2">
      <c r="F177" s="3"/>
      <c r="G177" s="3"/>
      <c r="H177" s="3"/>
      <c r="I177" s="3"/>
    </row>
    <row r="178" spans="6:9" ht="23.1" customHeight="1" x14ac:dyDescent="0.2">
      <c r="F178" s="3"/>
      <c r="G178" s="3"/>
      <c r="H178" s="3"/>
      <c r="I178" s="3"/>
    </row>
    <row r="179" spans="6:9" ht="23.1" customHeight="1" x14ac:dyDescent="0.2">
      <c r="F179" s="3"/>
      <c r="G179" s="3"/>
      <c r="H179" s="3"/>
      <c r="I179" s="3"/>
    </row>
    <row r="180" spans="6:9" ht="23.1" customHeight="1" x14ac:dyDescent="0.2">
      <c r="F180" s="3"/>
      <c r="G180" s="3"/>
      <c r="H180" s="3"/>
      <c r="I180" s="3"/>
    </row>
    <row r="181" spans="6:9" ht="23.1" customHeight="1" x14ac:dyDescent="0.2">
      <c r="F181" s="3"/>
      <c r="G181" s="3"/>
      <c r="H181" s="3"/>
      <c r="I181" s="3"/>
    </row>
    <row r="182" spans="6:9" ht="23.1" customHeight="1" x14ac:dyDescent="0.2">
      <c r="F182" s="3"/>
      <c r="G182" s="3"/>
      <c r="H182" s="3"/>
      <c r="I182" s="3"/>
    </row>
    <row r="183" spans="6:9" ht="23.1" customHeight="1" x14ac:dyDescent="0.2">
      <c r="F183" s="3"/>
      <c r="G183" s="3"/>
      <c r="H183" s="3"/>
      <c r="I183" s="3"/>
    </row>
    <row r="184" spans="6:9" ht="23.1" customHeight="1" x14ac:dyDescent="0.2">
      <c r="F184" s="3"/>
      <c r="G184" s="3"/>
      <c r="H184" s="3"/>
      <c r="I184" s="3"/>
    </row>
    <row r="185" spans="6:9" ht="23.1" customHeight="1" x14ac:dyDescent="0.2">
      <c r="F185" s="3"/>
      <c r="G185" s="3"/>
      <c r="H185" s="3"/>
      <c r="I185" s="3"/>
    </row>
    <row r="186" spans="6:9" ht="23.1" customHeight="1" x14ac:dyDescent="0.2">
      <c r="F186" s="3"/>
      <c r="G186" s="3"/>
      <c r="H186" s="3"/>
      <c r="I186" s="3"/>
    </row>
    <row r="187" spans="6:9" ht="23.1" customHeight="1" x14ac:dyDescent="0.2">
      <c r="F187" s="3"/>
      <c r="G187" s="3"/>
      <c r="H187" s="3"/>
      <c r="I187" s="3"/>
    </row>
    <row r="188" spans="6:9" ht="23.1" customHeight="1" x14ac:dyDescent="0.2">
      <c r="F188" s="3"/>
      <c r="G188" s="3"/>
      <c r="H188" s="3"/>
      <c r="I188" s="3"/>
    </row>
    <row r="189" spans="6:9" ht="23.1" customHeight="1" x14ac:dyDescent="0.2">
      <c r="F189" s="3"/>
      <c r="G189" s="3"/>
      <c r="H189" s="3"/>
      <c r="I189" s="3"/>
    </row>
    <row r="190" spans="6:9" ht="23.1" customHeight="1" x14ac:dyDescent="0.2">
      <c r="F190" s="3"/>
      <c r="G190" s="3"/>
      <c r="H190" s="3"/>
      <c r="I190" s="3"/>
    </row>
    <row r="191" spans="6:9" ht="23.1" customHeight="1" x14ac:dyDescent="0.2">
      <c r="F191" s="3"/>
      <c r="G191" s="3"/>
      <c r="H191" s="3"/>
      <c r="I191" s="3"/>
    </row>
    <row r="192" spans="6:9" ht="23.1" customHeight="1" x14ac:dyDescent="0.2">
      <c r="F192" s="3"/>
      <c r="G192" s="3"/>
      <c r="H192" s="3"/>
      <c r="I192" s="3"/>
    </row>
    <row r="193" spans="6:9" ht="23.1" customHeight="1" x14ac:dyDescent="0.2">
      <c r="F193" s="3"/>
      <c r="G193" s="3"/>
      <c r="H193" s="3"/>
      <c r="I193" s="3"/>
    </row>
    <row r="194" spans="6:9" ht="23.1" customHeight="1" x14ac:dyDescent="0.2">
      <c r="F194" s="3"/>
      <c r="G194" s="3"/>
      <c r="H194" s="3"/>
      <c r="I194" s="3"/>
    </row>
    <row r="195" spans="6:9" ht="23.1" customHeight="1" x14ac:dyDescent="0.2">
      <c r="F195" s="3"/>
      <c r="G195" s="3"/>
      <c r="H195" s="3"/>
      <c r="I195" s="3"/>
    </row>
    <row r="196" spans="6:9" ht="23.1" customHeight="1" x14ac:dyDescent="0.2">
      <c r="F196" s="3"/>
      <c r="G196" s="3"/>
      <c r="H196" s="3"/>
      <c r="I196" s="3"/>
    </row>
    <row r="197" spans="6:9" ht="23.1" customHeight="1" x14ac:dyDescent="0.2">
      <c r="F197" s="3"/>
      <c r="G197" s="3"/>
      <c r="H197" s="3"/>
      <c r="I197" s="3"/>
    </row>
    <row r="198" spans="6:9" ht="23.1" customHeight="1" x14ac:dyDescent="0.2">
      <c r="F198" s="3"/>
      <c r="G198" s="3"/>
      <c r="H198" s="3"/>
      <c r="I198" s="3"/>
    </row>
    <row r="199" spans="6:9" ht="23.1" customHeight="1" x14ac:dyDescent="0.2">
      <c r="F199" s="3"/>
      <c r="G199" s="3"/>
      <c r="H199" s="3"/>
      <c r="I199" s="3"/>
    </row>
    <row r="200" spans="6:9" ht="23.1" customHeight="1" x14ac:dyDescent="0.2">
      <c r="F200" s="3"/>
      <c r="G200" s="3"/>
      <c r="H200" s="3"/>
      <c r="I200" s="3"/>
    </row>
    <row r="201" spans="6:9" ht="23.1" customHeight="1" x14ac:dyDescent="0.2">
      <c r="F201" s="3"/>
      <c r="G201" s="3"/>
      <c r="H201" s="3"/>
      <c r="I201" s="3"/>
    </row>
    <row r="202" spans="6:9" ht="23.1" customHeight="1" x14ac:dyDescent="0.2">
      <c r="F202" s="3"/>
      <c r="G202" s="3"/>
      <c r="H202" s="3"/>
      <c r="I202" s="3"/>
    </row>
    <row r="203" spans="6:9" ht="23.1" customHeight="1" x14ac:dyDescent="0.2">
      <c r="F203" s="3"/>
      <c r="G203" s="3"/>
      <c r="H203" s="3"/>
      <c r="I203" s="3"/>
    </row>
    <row r="204" spans="6:9" ht="23.1" customHeight="1" x14ac:dyDescent="0.2">
      <c r="F204" s="3"/>
      <c r="G204" s="3"/>
      <c r="H204" s="3"/>
      <c r="I204" s="3"/>
    </row>
    <row r="205" spans="6:9" ht="23.1" customHeight="1" x14ac:dyDescent="0.2">
      <c r="F205" s="3"/>
      <c r="G205" s="3"/>
      <c r="H205" s="3"/>
      <c r="I205" s="3"/>
    </row>
    <row r="206" spans="6:9" ht="23.1" customHeight="1" x14ac:dyDescent="0.2">
      <c r="F206" s="3"/>
      <c r="G206" s="3"/>
      <c r="H206" s="3"/>
      <c r="I206" s="3"/>
    </row>
    <row r="207" spans="6:9" ht="23.1" customHeight="1" x14ac:dyDescent="0.2">
      <c r="F207" s="3"/>
      <c r="G207" s="3"/>
      <c r="H207" s="3"/>
      <c r="I207" s="3"/>
    </row>
    <row r="208" spans="6:9" ht="23.1" customHeight="1" x14ac:dyDescent="0.2">
      <c r="F208" s="3"/>
      <c r="G208" s="3"/>
      <c r="H208" s="3"/>
      <c r="I208" s="3"/>
    </row>
    <row r="209" spans="6:9" ht="23.1" customHeight="1" x14ac:dyDescent="0.2">
      <c r="F209" s="3"/>
      <c r="G209" s="3"/>
      <c r="H209" s="3"/>
      <c r="I209" s="3"/>
    </row>
    <row r="210" spans="6:9" ht="23.1" customHeight="1" x14ac:dyDescent="0.2">
      <c r="F210" s="3"/>
      <c r="G210" s="3"/>
      <c r="H210" s="3"/>
      <c r="I210" s="3"/>
    </row>
    <row r="211" spans="6:9" ht="23.1" customHeight="1" x14ac:dyDescent="0.2">
      <c r="F211" s="3"/>
      <c r="G211" s="3"/>
      <c r="H211" s="3"/>
      <c r="I211" s="3"/>
    </row>
    <row r="212" spans="6:9" ht="23.1" customHeight="1" x14ac:dyDescent="0.2">
      <c r="F212" s="3"/>
      <c r="G212" s="3"/>
      <c r="H212" s="3"/>
      <c r="I212" s="3"/>
    </row>
    <row r="213" spans="6:9" ht="23.1" customHeight="1" x14ac:dyDescent="0.2">
      <c r="F213" s="3"/>
      <c r="G213" s="3"/>
      <c r="H213" s="3"/>
      <c r="I213" s="3"/>
    </row>
    <row r="214" spans="6:9" ht="23.1" customHeight="1" x14ac:dyDescent="0.2">
      <c r="F214" s="3"/>
      <c r="G214" s="3"/>
      <c r="H214" s="3"/>
      <c r="I214" s="3"/>
    </row>
    <row r="215" spans="6:9" ht="23.1" customHeight="1" x14ac:dyDescent="0.2">
      <c r="F215" s="3"/>
      <c r="G215" s="3"/>
      <c r="H215" s="3"/>
      <c r="I215" s="3"/>
    </row>
    <row r="216" spans="6:9" ht="23.1" customHeight="1" x14ac:dyDescent="0.2">
      <c r="F216" s="3"/>
      <c r="G216" s="3"/>
      <c r="H216" s="3"/>
      <c r="I216" s="3"/>
    </row>
    <row r="217" spans="6:9" ht="23.1" customHeight="1" x14ac:dyDescent="0.2">
      <c r="F217" s="3"/>
      <c r="G217" s="3"/>
      <c r="H217" s="3"/>
      <c r="I217" s="3"/>
    </row>
    <row r="218" spans="6:9" ht="23.1" customHeight="1" x14ac:dyDescent="0.2">
      <c r="F218" s="3"/>
      <c r="G218" s="3"/>
      <c r="H218" s="3"/>
      <c r="I218" s="3"/>
    </row>
    <row r="219" spans="6:9" ht="23.1" customHeight="1" x14ac:dyDescent="0.2">
      <c r="F219" s="3"/>
      <c r="G219" s="3"/>
      <c r="H219" s="3"/>
      <c r="I219" s="3"/>
    </row>
    <row r="220" spans="6:9" ht="23.1" customHeight="1" x14ac:dyDescent="0.2">
      <c r="F220" s="3"/>
      <c r="G220" s="3"/>
      <c r="H220" s="3"/>
      <c r="I220" s="3"/>
    </row>
    <row r="221" spans="6:9" ht="23.1" customHeight="1" x14ac:dyDescent="0.2">
      <c r="F221" s="3"/>
      <c r="G221" s="3"/>
      <c r="H221" s="3"/>
      <c r="I221" s="3"/>
    </row>
    <row r="222" spans="6:9" ht="23.1" customHeight="1" x14ac:dyDescent="0.2">
      <c r="F222" s="3"/>
      <c r="G222" s="3"/>
      <c r="H222" s="3"/>
      <c r="I222" s="3"/>
    </row>
    <row r="223" spans="6:9" ht="23.1" customHeight="1" x14ac:dyDescent="0.2">
      <c r="F223" s="3"/>
      <c r="G223" s="3"/>
      <c r="H223" s="3"/>
      <c r="I223" s="3"/>
    </row>
    <row r="224" spans="6:9" ht="23.1" customHeight="1" x14ac:dyDescent="0.2">
      <c r="F224" s="3"/>
      <c r="G224" s="3"/>
      <c r="H224" s="3"/>
      <c r="I224" s="3"/>
    </row>
    <row r="225" spans="6:9" ht="23.1" customHeight="1" x14ac:dyDescent="0.2">
      <c r="F225" s="3"/>
      <c r="G225" s="3"/>
      <c r="H225" s="3"/>
      <c r="I225" s="3"/>
    </row>
    <row r="226" spans="6:9" ht="23.1" customHeight="1" x14ac:dyDescent="0.2">
      <c r="F226" s="3"/>
      <c r="G226" s="3"/>
      <c r="H226" s="3"/>
      <c r="I226" s="3"/>
    </row>
    <row r="227" spans="6:9" ht="23.1" customHeight="1" x14ac:dyDescent="0.2">
      <c r="F227" s="3"/>
      <c r="G227" s="3"/>
      <c r="H227" s="3"/>
      <c r="I227" s="3"/>
    </row>
    <row r="228" spans="6:9" ht="23.1" customHeight="1" x14ac:dyDescent="0.2">
      <c r="F228" s="3"/>
      <c r="G228" s="3"/>
      <c r="H228" s="3"/>
      <c r="I228" s="3"/>
    </row>
    <row r="229" spans="6:9" ht="23.1" customHeight="1" x14ac:dyDescent="0.2">
      <c r="F229" s="3"/>
      <c r="G229" s="3"/>
      <c r="H229" s="3"/>
      <c r="I229" s="3"/>
    </row>
    <row r="230" spans="6:9" ht="23.1" customHeight="1" x14ac:dyDescent="0.2">
      <c r="F230" s="3"/>
      <c r="G230" s="3"/>
      <c r="H230" s="3"/>
      <c r="I230" s="3"/>
    </row>
    <row r="231" spans="6:9" ht="23.1" customHeight="1" x14ac:dyDescent="0.2">
      <c r="F231" s="3"/>
      <c r="G231" s="3"/>
      <c r="H231" s="3"/>
      <c r="I231" s="3"/>
    </row>
    <row r="232" spans="6:9" ht="23.1" customHeight="1" x14ac:dyDescent="0.2">
      <c r="F232" s="3"/>
      <c r="G232" s="3"/>
      <c r="H232" s="3"/>
      <c r="I232" s="3"/>
    </row>
    <row r="233" spans="6:9" ht="23.1" customHeight="1" x14ac:dyDescent="0.2">
      <c r="F233" s="3"/>
      <c r="G233" s="3"/>
      <c r="H233" s="3"/>
      <c r="I233" s="3"/>
    </row>
    <row r="234" spans="6:9" ht="23.1" customHeight="1" x14ac:dyDescent="0.2">
      <c r="F234" s="3"/>
      <c r="G234" s="3"/>
      <c r="H234" s="3"/>
      <c r="I234" s="3"/>
    </row>
    <row r="235" spans="6:9" ht="23.1" customHeight="1" x14ac:dyDescent="0.2">
      <c r="F235" s="3"/>
      <c r="G235" s="3"/>
      <c r="H235" s="3"/>
      <c r="I235" s="3"/>
    </row>
    <row r="236" spans="6:9" ht="23.1" customHeight="1" x14ac:dyDescent="0.2">
      <c r="F236" s="3"/>
      <c r="G236" s="3"/>
      <c r="H236" s="3"/>
      <c r="I236" s="3"/>
    </row>
    <row r="237" spans="6:9" ht="23.1" customHeight="1" x14ac:dyDescent="0.2">
      <c r="F237" s="3"/>
      <c r="G237" s="3"/>
      <c r="H237" s="3"/>
      <c r="I237" s="3"/>
    </row>
    <row r="238" spans="6:9" ht="23.1" customHeight="1" x14ac:dyDescent="0.2">
      <c r="F238" s="3"/>
      <c r="G238" s="3"/>
      <c r="H238" s="3"/>
      <c r="I238" s="3"/>
    </row>
    <row r="239" spans="6:9" ht="23.1" customHeight="1" x14ac:dyDescent="0.2">
      <c r="F239" s="3"/>
      <c r="G239" s="3"/>
      <c r="H239" s="3"/>
      <c r="I239" s="3"/>
    </row>
    <row r="240" spans="6:9" ht="23.1" customHeight="1" x14ac:dyDescent="0.2">
      <c r="F240" s="3"/>
      <c r="G240" s="3"/>
      <c r="H240" s="3"/>
      <c r="I240" s="3"/>
    </row>
    <row r="241" spans="6:9" ht="23.1" customHeight="1" x14ac:dyDescent="0.2">
      <c r="F241" s="3"/>
      <c r="G241" s="3"/>
      <c r="H241" s="3"/>
      <c r="I241" s="3"/>
    </row>
    <row r="242" spans="6:9" ht="23.1" customHeight="1" x14ac:dyDescent="0.2">
      <c r="F242" s="3"/>
      <c r="G242" s="3"/>
      <c r="H242" s="3"/>
      <c r="I242" s="3"/>
    </row>
    <row r="243" spans="6:9" ht="23.1" customHeight="1" x14ac:dyDescent="0.2">
      <c r="F243" s="3"/>
      <c r="G243" s="3"/>
      <c r="H243" s="3"/>
      <c r="I243" s="3"/>
    </row>
    <row r="244" spans="6:9" ht="23.1" customHeight="1" x14ac:dyDescent="0.2">
      <c r="F244" s="3"/>
      <c r="G244" s="3"/>
      <c r="H244" s="3"/>
      <c r="I244" s="3"/>
    </row>
    <row r="245" spans="6:9" ht="23.1" customHeight="1" x14ac:dyDescent="0.2">
      <c r="F245" s="3"/>
      <c r="G245" s="3"/>
      <c r="H245" s="3"/>
      <c r="I245" s="3"/>
    </row>
    <row r="246" spans="6:9" ht="23.1" customHeight="1" x14ac:dyDescent="0.2">
      <c r="F246" s="3"/>
      <c r="G246" s="3"/>
      <c r="H246" s="3"/>
      <c r="I246" s="3"/>
    </row>
    <row r="247" spans="6:9" ht="23.1" customHeight="1" x14ac:dyDescent="0.2">
      <c r="F247" s="3"/>
      <c r="G247" s="3"/>
      <c r="H247" s="3"/>
      <c r="I247" s="3"/>
    </row>
    <row r="248" spans="6:9" ht="23.1" customHeight="1" x14ac:dyDescent="0.2">
      <c r="F248" s="3"/>
      <c r="G248" s="3"/>
      <c r="H248" s="3"/>
      <c r="I248" s="3"/>
    </row>
    <row r="249" spans="6:9" ht="23.1" customHeight="1" x14ac:dyDescent="0.2">
      <c r="F249" s="3"/>
      <c r="G249" s="3"/>
      <c r="H249" s="3"/>
      <c r="I249" s="3"/>
    </row>
    <row r="250" spans="6:9" ht="23.1" customHeight="1" x14ac:dyDescent="0.2">
      <c r="F250" s="3"/>
      <c r="G250" s="3"/>
      <c r="H250" s="3"/>
      <c r="I250" s="3"/>
    </row>
    <row r="251" spans="6:9" ht="23.1" customHeight="1" x14ac:dyDescent="0.2">
      <c r="F251" s="3"/>
      <c r="G251" s="3"/>
      <c r="H251" s="3"/>
      <c r="I251" s="3"/>
    </row>
    <row r="252" spans="6:9" ht="23.1" customHeight="1" x14ac:dyDescent="0.2">
      <c r="F252" s="3"/>
      <c r="G252" s="3"/>
      <c r="H252" s="3"/>
      <c r="I252" s="3"/>
    </row>
    <row r="253" spans="6:9" ht="23.1" customHeight="1" x14ac:dyDescent="0.2">
      <c r="F253" s="3"/>
      <c r="G253" s="3"/>
      <c r="H253" s="3"/>
      <c r="I253" s="3"/>
    </row>
    <row r="254" spans="6:9" ht="23.1" customHeight="1" x14ac:dyDescent="0.2">
      <c r="F254" s="3"/>
      <c r="G254" s="3"/>
      <c r="H254" s="3"/>
      <c r="I254" s="3"/>
    </row>
    <row r="255" spans="6:9" ht="23.1" customHeight="1" x14ac:dyDescent="0.2">
      <c r="F255" s="3"/>
      <c r="G255" s="3"/>
      <c r="H255" s="3"/>
      <c r="I255" s="3"/>
    </row>
    <row r="256" spans="6:9" ht="23.1" customHeight="1" x14ac:dyDescent="0.2">
      <c r="F256" s="3"/>
      <c r="G256" s="3"/>
      <c r="H256" s="3"/>
      <c r="I256" s="3"/>
    </row>
    <row r="257" spans="6:9" ht="23.1" customHeight="1" x14ac:dyDescent="0.2">
      <c r="F257" s="3"/>
      <c r="G257" s="3"/>
      <c r="H257" s="3"/>
      <c r="I257" s="3"/>
    </row>
    <row r="258" spans="6:9" ht="23.1" customHeight="1" x14ac:dyDescent="0.2">
      <c r="F258" s="3"/>
      <c r="G258" s="3"/>
      <c r="H258" s="3"/>
      <c r="I258" s="3"/>
    </row>
    <row r="259" spans="6:9" ht="23.1" customHeight="1" x14ac:dyDescent="0.2">
      <c r="F259" s="3"/>
      <c r="G259" s="3"/>
      <c r="H259" s="3"/>
      <c r="I259" s="3"/>
    </row>
    <row r="260" spans="6:9" ht="23.1" customHeight="1" x14ac:dyDescent="0.2">
      <c r="F260" s="3"/>
      <c r="G260" s="3"/>
      <c r="H260" s="3"/>
      <c r="I260" s="3"/>
    </row>
    <row r="261" spans="6:9" ht="23.1" customHeight="1" x14ac:dyDescent="0.2">
      <c r="F261" s="3"/>
      <c r="G261" s="3"/>
      <c r="H261" s="3"/>
      <c r="I261" s="3"/>
    </row>
    <row r="262" spans="6:9" ht="23.1" customHeight="1" x14ac:dyDescent="0.2">
      <c r="F262" s="3"/>
      <c r="G262" s="3"/>
      <c r="H262" s="3"/>
      <c r="I262" s="3"/>
    </row>
    <row r="263" spans="6:9" ht="23.1" customHeight="1" x14ac:dyDescent="0.2"/>
    <row r="264" spans="6:9" ht="23.1" customHeight="1" x14ac:dyDescent="0.2"/>
    <row r="265" spans="6:9" ht="23.1" customHeight="1" x14ac:dyDescent="0.2"/>
    <row r="266" spans="6:9" ht="23.1" customHeight="1" x14ac:dyDescent="0.2"/>
    <row r="267" spans="6:9" ht="23.1" customHeight="1" x14ac:dyDescent="0.2"/>
    <row r="268" spans="6:9" ht="23.1" customHeight="1" x14ac:dyDescent="0.2"/>
    <row r="269" spans="6:9" ht="23.1" customHeight="1" x14ac:dyDescent="0.2"/>
    <row r="270" spans="6:9" ht="23.1" customHeight="1" x14ac:dyDescent="0.2"/>
    <row r="271" spans="6:9" ht="23.1" customHeight="1" x14ac:dyDescent="0.2"/>
    <row r="272" spans="6:9" ht="23.1" customHeight="1" x14ac:dyDescent="0.2"/>
    <row r="273" ht="23.1" customHeight="1" x14ac:dyDescent="0.2"/>
    <row r="274" ht="23.1" customHeight="1" x14ac:dyDescent="0.2"/>
    <row r="275" ht="23.1" customHeight="1" x14ac:dyDescent="0.2"/>
    <row r="276" ht="23.1" customHeight="1" x14ac:dyDescent="0.2"/>
    <row r="277" ht="23.1" customHeight="1" x14ac:dyDescent="0.2"/>
    <row r="278" ht="23.1" customHeight="1" x14ac:dyDescent="0.2"/>
    <row r="279" ht="23.1" customHeight="1" x14ac:dyDescent="0.2"/>
    <row r="280" ht="23.1" customHeight="1" x14ac:dyDescent="0.2"/>
    <row r="281" ht="23.1" customHeight="1" x14ac:dyDescent="0.2"/>
    <row r="282" ht="23.1" customHeight="1" x14ac:dyDescent="0.2"/>
    <row r="283" ht="23.1" customHeight="1" x14ac:dyDescent="0.2"/>
    <row r="284" ht="23.1" customHeight="1" x14ac:dyDescent="0.2"/>
    <row r="285" ht="23.1" customHeight="1" x14ac:dyDescent="0.2"/>
    <row r="286" ht="23.1" customHeight="1" x14ac:dyDescent="0.2"/>
    <row r="287" ht="23.1" customHeight="1" x14ac:dyDescent="0.2"/>
    <row r="288" ht="23.1" customHeight="1" x14ac:dyDescent="0.2"/>
    <row r="289" ht="23.1" customHeight="1" x14ac:dyDescent="0.2"/>
    <row r="290" ht="23.1" customHeight="1" x14ac:dyDescent="0.2"/>
    <row r="291" ht="23.1" customHeight="1" x14ac:dyDescent="0.2"/>
    <row r="292" ht="23.1" customHeight="1" x14ac:dyDescent="0.2"/>
    <row r="293" ht="23.1" customHeight="1" x14ac:dyDescent="0.2"/>
    <row r="294" ht="23.1" customHeight="1" x14ac:dyDescent="0.2"/>
    <row r="295" ht="23.1" customHeight="1" x14ac:dyDescent="0.2"/>
    <row r="296" ht="23.1" customHeight="1" x14ac:dyDescent="0.2"/>
    <row r="297" ht="23.1" customHeight="1" x14ac:dyDescent="0.2"/>
    <row r="298" ht="23.1" customHeight="1" x14ac:dyDescent="0.2"/>
    <row r="299" ht="23.1" customHeight="1" x14ac:dyDescent="0.2"/>
    <row r="300" ht="23.1" customHeight="1" x14ac:dyDescent="0.2"/>
    <row r="301" ht="23.1" customHeight="1" x14ac:dyDescent="0.2"/>
    <row r="302" ht="23.1" customHeight="1" x14ac:dyDescent="0.2"/>
    <row r="303" ht="23.1" customHeight="1" x14ac:dyDescent="0.2"/>
    <row r="304" ht="23.1" customHeight="1" x14ac:dyDescent="0.2"/>
    <row r="305" ht="23.1" customHeight="1" x14ac:dyDescent="0.2"/>
    <row r="306" ht="23.1" customHeight="1" x14ac:dyDescent="0.2"/>
    <row r="307" ht="23.1" customHeight="1" x14ac:dyDescent="0.2"/>
    <row r="308" ht="23.1" customHeight="1" x14ac:dyDescent="0.2"/>
    <row r="309" ht="23.1" customHeight="1" x14ac:dyDescent="0.2"/>
    <row r="310" ht="23.1" customHeight="1" x14ac:dyDescent="0.2"/>
    <row r="311" ht="23.1" customHeight="1" x14ac:dyDescent="0.2"/>
    <row r="312" ht="23.1" customHeight="1" x14ac:dyDescent="0.2"/>
    <row r="313" ht="23.1" customHeight="1" x14ac:dyDescent="0.2"/>
    <row r="314" ht="23.1" customHeight="1" x14ac:dyDescent="0.2"/>
    <row r="315" ht="23.1" customHeight="1" x14ac:dyDescent="0.2"/>
    <row r="316" ht="23.1" customHeight="1" x14ac:dyDescent="0.2"/>
    <row r="317" ht="23.1" customHeight="1" x14ac:dyDescent="0.2"/>
    <row r="318" ht="23.1" customHeight="1" x14ac:dyDescent="0.2"/>
    <row r="319" ht="23.1" customHeight="1" x14ac:dyDescent="0.2"/>
    <row r="320" ht="23.1" customHeight="1" x14ac:dyDescent="0.2"/>
    <row r="321" spans="6:9" ht="23.1" customHeight="1" x14ac:dyDescent="0.2"/>
    <row r="322" spans="6:9" ht="23.1" customHeight="1" x14ac:dyDescent="0.2"/>
    <row r="323" spans="6:9" ht="23.1" customHeight="1" x14ac:dyDescent="0.2"/>
    <row r="324" spans="6:9" ht="23.1" customHeight="1" x14ac:dyDescent="0.2"/>
    <row r="325" spans="6:9" ht="23.1" customHeight="1" x14ac:dyDescent="0.2"/>
    <row r="326" spans="6:9" ht="23.1" customHeight="1" x14ac:dyDescent="0.2">
      <c r="F326" s="3"/>
      <c r="G326" s="3"/>
      <c r="H326" s="3"/>
      <c r="I326" s="3"/>
    </row>
    <row r="327" spans="6:9" ht="23.1" customHeight="1" x14ac:dyDescent="0.2">
      <c r="F327" s="3"/>
      <c r="G327" s="3"/>
      <c r="H327" s="3"/>
      <c r="I327" s="3"/>
    </row>
    <row r="328" spans="6:9" ht="23.1" customHeight="1" x14ac:dyDescent="0.2">
      <c r="F328" s="3"/>
      <c r="G328" s="3"/>
      <c r="H328" s="3"/>
      <c r="I328" s="3"/>
    </row>
    <row r="329" spans="6:9" ht="23.1" customHeight="1" x14ac:dyDescent="0.2">
      <c r="F329" s="3"/>
      <c r="G329" s="3"/>
      <c r="H329" s="3"/>
      <c r="I329" s="3"/>
    </row>
    <row r="330" spans="6:9" ht="23.1" customHeight="1" x14ac:dyDescent="0.2">
      <c r="F330" s="3"/>
      <c r="G330" s="3"/>
      <c r="H330" s="3"/>
      <c r="I330" s="3"/>
    </row>
    <row r="331" spans="6:9" ht="23.1" customHeight="1" x14ac:dyDescent="0.2">
      <c r="F331" s="3"/>
      <c r="G331" s="3"/>
      <c r="H331" s="3"/>
      <c r="I331" s="3"/>
    </row>
    <row r="332" spans="6:9" ht="23.1" customHeight="1" x14ac:dyDescent="0.2">
      <c r="F332" s="3"/>
      <c r="G332" s="3"/>
      <c r="H332" s="3"/>
      <c r="I332" s="3"/>
    </row>
    <row r="333" spans="6:9" ht="23.1" customHeight="1" x14ac:dyDescent="0.2">
      <c r="F333" s="3"/>
      <c r="G333" s="3"/>
      <c r="H333" s="3"/>
      <c r="I333" s="3"/>
    </row>
    <row r="334" spans="6:9" ht="23.1" customHeight="1" x14ac:dyDescent="0.2">
      <c r="F334" s="3"/>
      <c r="G334" s="3"/>
      <c r="H334" s="3"/>
      <c r="I334" s="3"/>
    </row>
    <row r="335" spans="6:9" ht="23.1" customHeight="1" x14ac:dyDescent="0.2">
      <c r="F335" s="3"/>
      <c r="G335" s="3"/>
      <c r="H335" s="3"/>
      <c r="I335" s="3"/>
    </row>
    <row r="336" spans="6:9" ht="23.1" customHeight="1" x14ac:dyDescent="0.2">
      <c r="F336" s="3"/>
      <c r="G336" s="3"/>
      <c r="H336" s="3"/>
      <c r="I336" s="3"/>
    </row>
    <row r="337" spans="6:9" ht="23.1" customHeight="1" x14ac:dyDescent="0.2">
      <c r="F337" s="3"/>
      <c r="G337" s="3"/>
      <c r="H337" s="3"/>
      <c r="I337" s="3"/>
    </row>
    <row r="338" spans="6:9" ht="23.1" customHeight="1" x14ac:dyDescent="0.2">
      <c r="F338" s="3"/>
      <c r="G338" s="3"/>
      <c r="H338" s="3"/>
      <c r="I338" s="3"/>
    </row>
    <row r="339" spans="6:9" ht="23.1" customHeight="1" x14ac:dyDescent="0.2">
      <c r="F339" s="3"/>
      <c r="G339" s="3"/>
      <c r="H339" s="3"/>
      <c r="I339" s="3"/>
    </row>
    <row r="340" spans="6:9" ht="23.1" customHeight="1" x14ac:dyDescent="0.2">
      <c r="F340" s="3"/>
      <c r="G340" s="3"/>
      <c r="H340" s="3"/>
      <c r="I340" s="3"/>
    </row>
    <row r="341" spans="6:9" ht="23.1" customHeight="1" x14ac:dyDescent="0.2">
      <c r="F341" s="3"/>
      <c r="G341" s="3"/>
      <c r="H341" s="3"/>
      <c r="I341" s="3"/>
    </row>
    <row r="342" spans="6:9" ht="23.1" customHeight="1" x14ac:dyDescent="0.2">
      <c r="F342" s="3"/>
      <c r="G342" s="3"/>
      <c r="H342" s="3"/>
      <c r="I342" s="3"/>
    </row>
    <row r="343" spans="6:9" ht="23.1" customHeight="1" x14ac:dyDescent="0.2">
      <c r="F343" s="3"/>
      <c r="G343" s="3"/>
      <c r="H343" s="3"/>
      <c r="I343" s="3"/>
    </row>
    <row r="344" spans="6:9" ht="23.1" customHeight="1" x14ac:dyDescent="0.2">
      <c r="F344" s="3"/>
      <c r="G344" s="3"/>
      <c r="H344" s="3"/>
      <c r="I344" s="3"/>
    </row>
    <row r="345" spans="6:9" ht="23.1" customHeight="1" x14ac:dyDescent="0.2">
      <c r="F345" s="3"/>
      <c r="G345" s="3"/>
      <c r="H345" s="3"/>
      <c r="I345" s="3"/>
    </row>
    <row r="346" spans="6:9" ht="23.1" customHeight="1" x14ac:dyDescent="0.2">
      <c r="F346" s="3"/>
      <c r="G346" s="3"/>
      <c r="H346" s="3"/>
      <c r="I346" s="3"/>
    </row>
    <row r="347" spans="6:9" ht="23.1" customHeight="1" x14ac:dyDescent="0.2">
      <c r="F347" s="3"/>
      <c r="G347" s="3"/>
      <c r="H347" s="3"/>
      <c r="I347" s="3"/>
    </row>
    <row r="348" spans="6:9" ht="23.1" customHeight="1" x14ac:dyDescent="0.2">
      <c r="F348" s="3"/>
      <c r="G348" s="3"/>
      <c r="H348" s="3"/>
      <c r="I348" s="3"/>
    </row>
    <row r="349" spans="6:9" ht="23.1" customHeight="1" x14ac:dyDescent="0.2">
      <c r="F349" s="3"/>
      <c r="G349" s="3"/>
      <c r="H349" s="3"/>
      <c r="I349" s="3"/>
    </row>
    <row r="350" spans="6:9" ht="23.1" customHeight="1" x14ac:dyDescent="0.2">
      <c r="F350" s="3"/>
      <c r="G350" s="3"/>
      <c r="H350" s="3"/>
      <c r="I350" s="3"/>
    </row>
    <row r="351" spans="6:9" ht="23.1" customHeight="1" x14ac:dyDescent="0.2">
      <c r="F351" s="3"/>
      <c r="G351" s="3"/>
      <c r="H351" s="3"/>
      <c r="I351" s="3"/>
    </row>
    <row r="352" spans="6:9" ht="23.1" customHeight="1" x14ac:dyDescent="0.2">
      <c r="F352" s="3"/>
      <c r="G352" s="3"/>
      <c r="H352" s="3"/>
      <c r="I352" s="3"/>
    </row>
    <row r="353" spans="6:9" ht="23.1" customHeight="1" x14ac:dyDescent="0.2">
      <c r="F353" s="3"/>
      <c r="G353" s="3"/>
      <c r="H353" s="3"/>
      <c r="I353" s="3"/>
    </row>
    <row r="354" spans="6:9" ht="23.1" customHeight="1" x14ac:dyDescent="0.2">
      <c r="F354" s="3"/>
      <c r="G354" s="3"/>
      <c r="H354" s="3"/>
      <c r="I354" s="3"/>
    </row>
    <row r="355" spans="6:9" ht="23.1" customHeight="1" x14ac:dyDescent="0.2">
      <c r="F355" s="3"/>
      <c r="G355" s="3"/>
      <c r="H355" s="3"/>
      <c r="I355" s="3"/>
    </row>
    <row r="356" spans="6:9" ht="23.1" customHeight="1" x14ac:dyDescent="0.2">
      <c r="F356" s="3"/>
      <c r="G356" s="3"/>
      <c r="H356" s="3"/>
      <c r="I356" s="3"/>
    </row>
    <row r="357" spans="6:9" ht="23.1" customHeight="1" x14ac:dyDescent="0.2">
      <c r="F357" s="3"/>
      <c r="G357" s="3"/>
      <c r="H357" s="3"/>
      <c r="I357" s="3"/>
    </row>
    <row r="358" spans="6:9" ht="23.1" customHeight="1" x14ac:dyDescent="0.2">
      <c r="F358" s="3"/>
      <c r="G358" s="3"/>
      <c r="H358" s="3"/>
      <c r="I358" s="3"/>
    </row>
    <row r="359" spans="6:9" ht="23.1" customHeight="1" x14ac:dyDescent="0.2">
      <c r="F359" s="3"/>
      <c r="G359" s="3"/>
      <c r="H359" s="3"/>
      <c r="I359" s="3"/>
    </row>
    <row r="360" spans="6:9" ht="23.1" customHeight="1" x14ac:dyDescent="0.2">
      <c r="F360" s="3"/>
      <c r="G360" s="3"/>
      <c r="H360" s="3"/>
      <c r="I360" s="3"/>
    </row>
    <row r="361" spans="6:9" ht="23.1" customHeight="1" x14ac:dyDescent="0.2">
      <c r="F361" s="3"/>
      <c r="G361" s="3"/>
      <c r="H361" s="3"/>
      <c r="I361" s="3"/>
    </row>
    <row r="362" spans="6:9" ht="23.1" customHeight="1" x14ac:dyDescent="0.2">
      <c r="F362" s="3"/>
      <c r="G362" s="3"/>
      <c r="H362" s="3"/>
      <c r="I362" s="3"/>
    </row>
    <row r="363" spans="6:9" ht="23.1" customHeight="1" x14ac:dyDescent="0.2">
      <c r="F363" s="3"/>
      <c r="G363" s="3"/>
      <c r="H363" s="3"/>
      <c r="I363" s="3"/>
    </row>
    <row r="364" spans="6:9" ht="23.1" customHeight="1" x14ac:dyDescent="0.2">
      <c r="F364" s="3"/>
      <c r="G364" s="3"/>
      <c r="H364" s="3"/>
      <c r="I364" s="3"/>
    </row>
    <row r="365" spans="6:9" ht="23.1" customHeight="1" x14ac:dyDescent="0.2">
      <c r="F365" s="3"/>
      <c r="G365" s="3"/>
      <c r="H365" s="3"/>
      <c r="I365" s="3"/>
    </row>
    <row r="366" spans="6:9" ht="23.1" customHeight="1" x14ac:dyDescent="0.2">
      <c r="F366" s="3"/>
      <c r="G366" s="3"/>
      <c r="H366" s="3"/>
      <c r="I366" s="3"/>
    </row>
    <row r="367" spans="6:9" x14ac:dyDescent="0.2">
      <c r="F367" s="3"/>
      <c r="G367" s="3"/>
      <c r="H367" s="3"/>
      <c r="I367" s="3"/>
    </row>
    <row r="368" spans="6:9" x14ac:dyDescent="0.2">
      <c r="F368" s="3"/>
      <c r="G368" s="3"/>
      <c r="H368" s="3"/>
      <c r="I368" s="3"/>
    </row>
    <row r="369" spans="6:9" x14ac:dyDescent="0.2">
      <c r="F369" s="3"/>
      <c r="G369" s="3"/>
      <c r="H369" s="3"/>
      <c r="I369" s="3"/>
    </row>
    <row r="370" spans="6:9" x14ac:dyDescent="0.2">
      <c r="F370" s="3"/>
      <c r="G370" s="3"/>
      <c r="H370" s="3"/>
      <c r="I370" s="3"/>
    </row>
    <row r="371" spans="6:9" x14ac:dyDescent="0.2">
      <c r="F371" s="3"/>
      <c r="G371" s="3"/>
      <c r="H371" s="3"/>
      <c r="I371" s="3"/>
    </row>
    <row r="372" spans="6:9" x14ac:dyDescent="0.2">
      <c r="F372" s="3"/>
      <c r="G372" s="3"/>
      <c r="H372" s="3"/>
      <c r="I372" s="3"/>
    </row>
    <row r="373" spans="6:9" x14ac:dyDescent="0.2">
      <c r="F373" s="3"/>
      <c r="G373" s="3"/>
      <c r="H373" s="3"/>
      <c r="I373" s="3"/>
    </row>
    <row r="374" spans="6:9" x14ac:dyDescent="0.2">
      <c r="F374" s="3"/>
      <c r="G374" s="3"/>
      <c r="H374" s="3"/>
      <c r="I374" s="3"/>
    </row>
    <row r="375" spans="6:9" x14ac:dyDescent="0.2">
      <c r="F375" s="3"/>
      <c r="G375" s="3"/>
      <c r="H375" s="3"/>
      <c r="I375" s="3"/>
    </row>
    <row r="376" spans="6:9" x14ac:dyDescent="0.2">
      <c r="F376" s="3"/>
      <c r="G376" s="3"/>
      <c r="H376" s="3"/>
      <c r="I376" s="3"/>
    </row>
    <row r="377" spans="6:9" x14ac:dyDescent="0.2">
      <c r="F377" s="3"/>
      <c r="G377" s="3"/>
      <c r="H377" s="3"/>
      <c r="I377" s="3"/>
    </row>
    <row r="378" spans="6:9" x14ac:dyDescent="0.2">
      <c r="F378" s="3"/>
      <c r="G378" s="3"/>
      <c r="H378" s="3"/>
      <c r="I378" s="3"/>
    </row>
    <row r="379" spans="6:9" x14ac:dyDescent="0.2">
      <c r="F379" s="3"/>
      <c r="G379" s="3"/>
      <c r="H379" s="3"/>
      <c r="I379" s="3"/>
    </row>
    <row r="380" spans="6:9" x14ac:dyDescent="0.2">
      <c r="F380" s="3"/>
      <c r="G380" s="3"/>
      <c r="H380" s="3"/>
      <c r="I380" s="3"/>
    </row>
    <row r="381" spans="6:9" x14ac:dyDescent="0.2">
      <c r="F381" s="3"/>
      <c r="G381" s="3"/>
      <c r="H381" s="3"/>
      <c r="I381" s="3"/>
    </row>
    <row r="382" spans="6:9" x14ac:dyDescent="0.2">
      <c r="F382" s="3"/>
      <c r="G382" s="3"/>
      <c r="H382" s="3"/>
      <c r="I382" s="3"/>
    </row>
    <row r="383" spans="6:9" x14ac:dyDescent="0.2">
      <c r="F383" s="3"/>
      <c r="G383" s="3"/>
      <c r="H383" s="3"/>
      <c r="I383" s="3"/>
    </row>
    <row r="384" spans="6:9" x14ac:dyDescent="0.2">
      <c r="F384" s="3"/>
      <c r="G384" s="3"/>
      <c r="H384" s="3"/>
      <c r="I384" s="3"/>
    </row>
    <row r="385" spans="6:9" x14ac:dyDescent="0.2">
      <c r="F385" s="3"/>
      <c r="G385" s="3"/>
      <c r="H385" s="3"/>
      <c r="I385" s="3"/>
    </row>
    <row r="386" spans="6:9" x14ac:dyDescent="0.2">
      <c r="F386" s="3"/>
      <c r="G386" s="3"/>
      <c r="H386" s="3"/>
      <c r="I386" s="3"/>
    </row>
    <row r="387" spans="6:9" x14ac:dyDescent="0.2">
      <c r="F387" s="3"/>
      <c r="G387" s="3"/>
      <c r="H387" s="3"/>
      <c r="I387" s="3"/>
    </row>
    <row r="388" spans="6:9" x14ac:dyDescent="0.2">
      <c r="F388" s="3"/>
      <c r="G388" s="3"/>
      <c r="H388" s="3"/>
      <c r="I388" s="3"/>
    </row>
    <row r="389" spans="6:9" x14ac:dyDescent="0.2">
      <c r="F389" s="3"/>
      <c r="G389" s="3"/>
      <c r="H389" s="3"/>
      <c r="I389" s="3"/>
    </row>
    <row r="390" spans="6:9" x14ac:dyDescent="0.2">
      <c r="F390" s="3"/>
      <c r="G390" s="3"/>
      <c r="H390" s="3"/>
      <c r="I390" s="3"/>
    </row>
    <row r="391" spans="6:9" x14ac:dyDescent="0.2">
      <c r="F391" s="3"/>
      <c r="G391" s="3"/>
      <c r="H391" s="3"/>
      <c r="I391" s="3"/>
    </row>
    <row r="392" spans="6:9" x14ac:dyDescent="0.2">
      <c r="F392" s="3"/>
      <c r="G392" s="3"/>
      <c r="H392" s="3"/>
      <c r="I392" s="3"/>
    </row>
    <row r="393" spans="6:9" x14ac:dyDescent="0.2">
      <c r="F393" s="3"/>
      <c r="G393" s="3"/>
      <c r="H393" s="3"/>
      <c r="I393" s="3"/>
    </row>
    <row r="394" spans="6:9" x14ac:dyDescent="0.2">
      <c r="F394" s="3"/>
      <c r="G394" s="3"/>
      <c r="H394" s="3"/>
      <c r="I394" s="3"/>
    </row>
    <row r="395" spans="6:9" x14ac:dyDescent="0.2">
      <c r="F395" s="3"/>
      <c r="G395" s="3"/>
      <c r="H395" s="3"/>
      <c r="I395" s="3"/>
    </row>
    <row r="396" spans="6:9" x14ac:dyDescent="0.2">
      <c r="F396" s="3"/>
      <c r="G396" s="3"/>
      <c r="H396" s="3"/>
      <c r="I396" s="3"/>
    </row>
    <row r="397" spans="6:9" x14ac:dyDescent="0.2">
      <c r="F397" s="3"/>
      <c r="G397" s="3"/>
      <c r="H397" s="3"/>
      <c r="I397" s="3"/>
    </row>
    <row r="398" spans="6:9" x14ac:dyDescent="0.2">
      <c r="F398" s="3"/>
      <c r="G398" s="3"/>
      <c r="H398" s="3"/>
      <c r="I398" s="3"/>
    </row>
    <row r="399" spans="6:9" x14ac:dyDescent="0.2">
      <c r="F399" s="3"/>
      <c r="G399" s="3"/>
      <c r="H399" s="3"/>
      <c r="I399" s="3"/>
    </row>
    <row r="400" spans="6:9" x14ac:dyDescent="0.2">
      <c r="F400" s="3"/>
      <c r="G400" s="3"/>
      <c r="H400" s="3"/>
      <c r="I400" s="3"/>
    </row>
    <row r="401" spans="6:9" x14ac:dyDescent="0.2">
      <c r="F401" s="3"/>
      <c r="G401" s="3"/>
      <c r="H401" s="3"/>
      <c r="I401" s="3"/>
    </row>
    <row r="402" spans="6:9" x14ac:dyDescent="0.2">
      <c r="F402" s="3"/>
      <c r="G402" s="3"/>
      <c r="H402" s="3"/>
      <c r="I402" s="3"/>
    </row>
    <row r="403" spans="6:9" x14ac:dyDescent="0.2">
      <c r="F403" s="3"/>
      <c r="G403" s="3"/>
      <c r="H403" s="3"/>
      <c r="I403" s="3"/>
    </row>
    <row r="404" spans="6:9" x14ac:dyDescent="0.2">
      <c r="F404" s="3"/>
      <c r="G404" s="3"/>
      <c r="H404" s="3"/>
      <c r="I404" s="3"/>
    </row>
    <row r="405" spans="6:9" x14ac:dyDescent="0.2">
      <c r="F405" s="3"/>
      <c r="G405" s="3"/>
      <c r="H405" s="3"/>
      <c r="I405" s="3"/>
    </row>
    <row r="406" spans="6:9" x14ac:dyDescent="0.2">
      <c r="F406" s="3"/>
      <c r="G406" s="3"/>
      <c r="H406" s="3"/>
      <c r="I406" s="3"/>
    </row>
    <row r="407" spans="6:9" x14ac:dyDescent="0.2">
      <c r="F407" s="3"/>
      <c r="G407" s="3"/>
      <c r="H407" s="3"/>
      <c r="I407" s="3"/>
    </row>
    <row r="408" spans="6:9" x14ac:dyDescent="0.2">
      <c r="F408" s="3"/>
      <c r="G408" s="3"/>
      <c r="H408" s="3"/>
      <c r="I408" s="3"/>
    </row>
    <row r="409" spans="6:9" x14ac:dyDescent="0.2">
      <c r="F409" s="3"/>
      <c r="G409" s="3"/>
      <c r="H409" s="3"/>
      <c r="I409" s="3"/>
    </row>
    <row r="410" spans="6:9" x14ac:dyDescent="0.2">
      <c r="F410" s="3"/>
      <c r="G410" s="3"/>
      <c r="H410" s="3"/>
      <c r="I410" s="3"/>
    </row>
    <row r="411" spans="6:9" x14ac:dyDescent="0.2">
      <c r="F411" s="3"/>
      <c r="G411" s="3"/>
      <c r="H411" s="3"/>
      <c r="I411" s="3"/>
    </row>
    <row r="412" spans="6:9" x14ac:dyDescent="0.2">
      <c r="F412" s="3"/>
      <c r="G412" s="3"/>
      <c r="H412" s="3"/>
      <c r="I412" s="3"/>
    </row>
    <row r="413" spans="6:9" x14ac:dyDescent="0.2">
      <c r="F413" s="3"/>
      <c r="G413" s="3"/>
      <c r="H413" s="3"/>
      <c r="I413" s="3"/>
    </row>
    <row r="414" spans="6:9" x14ac:dyDescent="0.2">
      <c r="F414" s="3"/>
      <c r="G414" s="3"/>
      <c r="H414" s="3"/>
      <c r="I414" s="3"/>
    </row>
    <row r="415" spans="6:9" x14ac:dyDescent="0.2">
      <c r="F415" s="3"/>
      <c r="G415" s="3"/>
      <c r="H415" s="3"/>
      <c r="I415" s="3"/>
    </row>
    <row r="416" spans="6:9" x14ac:dyDescent="0.2">
      <c r="F416" s="3"/>
      <c r="G416" s="3"/>
      <c r="H416" s="3"/>
      <c r="I416" s="3"/>
    </row>
    <row r="417" spans="6:9" x14ac:dyDescent="0.2">
      <c r="F417" s="3"/>
      <c r="G417" s="3"/>
      <c r="H417" s="3"/>
      <c r="I417" s="3"/>
    </row>
    <row r="418" spans="6:9" x14ac:dyDescent="0.2">
      <c r="F418" s="3"/>
      <c r="G418" s="3"/>
      <c r="H418" s="3"/>
      <c r="I418" s="3"/>
    </row>
    <row r="419" spans="6:9" x14ac:dyDescent="0.2">
      <c r="F419" s="3"/>
      <c r="G419" s="3"/>
      <c r="H419" s="3"/>
      <c r="I419" s="3"/>
    </row>
    <row r="420" spans="6:9" x14ac:dyDescent="0.2">
      <c r="F420" s="3"/>
      <c r="G420" s="3"/>
      <c r="H420" s="3"/>
      <c r="I420" s="3"/>
    </row>
    <row r="421" spans="6:9" x14ac:dyDescent="0.2">
      <c r="F421" s="3"/>
      <c r="G421" s="3"/>
      <c r="H421" s="3"/>
      <c r="I421" s="3"/>
    </row>
    <row r="422" spans="6:9" x14ac:dyDescent="0.2">
      <c r="F422" s="3"/>
      <c r="G422" s="3"/>
      <c r="H422" s="3"/>
      <c r="I422" s="3"/>
    </row>
    <row r="423" spans="6:9" x14ac:dyDescent="0.2">
      <c r="F423" s="3"/>
      <c r="G423" s="3"/>
      <c r="H423" s="3"/>
      <c r="I423" s="3"/>
    </row>
    <row r="424" spans="6:9" x14ac:dyDescent="0.2">
      <c r="F424" s="3"/>
      <c r="G424" s="3"/>
      <c r="H424" s="3"/>
      <c r="I424" s="3"/>
    </row>
    <row r="425" spans="6:9" x14ac:dyDescent="0.2">
      <c r="F425" s="3"/>
      <c r="G425" s="3"/>
      <c r="H425" s="3"/>
      <c r="I425" s="3"/>
    </row>
    <row r="426" spans="6:9" x14ac:dyDescent="0.2">
      <c r="F426" s="3"/>
      <c r="G426" s="3"/>
      <c r="H426" s="3"/>
      <c r="I426" s="3"/>
    </row>
    <row r="427" spans="6:9" x14ac:dyDescent="0.2">
      <c r="F427" s="3"/>
      <c r="G427" s="3"/>
      <c r="H427" s="3"/>
      <c r="I427" s="3"/>
    </row>
    <row r="428" spans="6:9" x14ac:dyDescent="0.2">
      <c r="F428" s="3"/>
      <c r="G428" s="3"/>
      <c r="H428" s="3"/>
      <c r="I428" s="3"/>
    </row>
    <row r="429" spans="6:9" x14ac:dyDescent="0.2">
      <c r="F429" s="3"/>
      <c r="G429" s="3"/>
      <c r="H429" s="3"/>
      <c r="I429" s="3"/>
    </row>
    <row r="430" spans="6:9" x14ac:dyDescent="0.2">
      <c r="F430" s="3"/>
      <c r="G430" s="3"/>
      <c r="H430" s="3"/>
      <c r="I430" s="3"/>
    </row>
    <row r="431" spans="6:9" x14ac:dyDescent="0.2">
      <c r="F431" s="3"/>
      <c r="G431" s="3"/>
      <c r="H431" s="3"/>
      <c r="I431" s="3"/>
    </row>
    <row r="432" spans="6:9" x14ac:dyDescent="0.2">
      <c r="F432" s="3"/>
      <c r="G432" s="3"/>
      <c r="H432" s="3"/>
      <c r="I432" s="3"/>
    </row>
    <row r="433" spans="6:9" x14ac:dyDescent="0.2">
      <c r="F433" s="3"/>
      <c r="G433" s="3"/>
      <c r="H433" s="3"/>
      <c r="I433" s="3"/>
    </row>
    <row r="434" spans="6:9" x14ac:dyDescent="0.2">
      <c r="F434" s="3"/>
      <c r="G434" s="3"/>
      <c r="H434" s="3"/>
      <c r="I434" s="3"/>
    </row>
    <row r="435" spans="6:9" x14ac:dyDescent="0.2">
      <c r="F435" s="3"/>
      <c r="G435" s="3"/>
      <c r="H435" s="3"/>
      <c r="I435" s="3"/>
    </row>
    <row r="436" spans="6:9" x14ac:dyDescent="0.2">
      <c r="F436" s="3"/>
      <c r="G436" s="3"/>
      <c r="H436" s="3"/>
      <c r="I436" s="3"/>
    </row>
    <row r="437" spans="6:9" x14ac:dyDescent="0.2">
      <c r="F437" s="3"/>
      <c r="G437" s="3"/>
      <c r="H437" s="3"/>
      <c r="I437" s="3"/>
    </row>
    <row r="438" spans="6:9" x14ac:dyDescent="0.2">
      <c r="F438" s="3"/>
      <c r="G438" s="3"/>
      <c r="H438" s="3"/>
      <c r="I438" s="3"/>
    </row>
    <row r="439" spans="6:9" x14ac:dyDescent="0.2">
      <c r="F439" s="3"/>
      <c r="G439" s="3"/>
      <c r="H439" s="3"/>
      <c r="I439" s="3"/>
    </row>
    <row r="440" spans="6:9" x14ac:dyDescent="0.2">
      <c r="F440" s="3"/>
      <c r="G440" s="3"/>
      <c r="H440" s="3"/>
      <c r="I440" s="3"/>
    </row>
    <row r="441" spans="6:9" x14ac:dyDescent="0.2">
      <c r="F441" s="3"/>
      <c r="G441" s="3"/>
      <c r="H441" s="3"/>
      <c r="I441" s="3"/>
    </row>
    <row r="442" spans="6:9" x14ac:dyDescent="0.2">
      <c r="F442" s="3"/>
      <c r="G442" s="3"/>
      <c r="H442" s="3"/>
      <c r="I442" s="3"/>
    </row>
    <row r="443" spans="6:9" x14ac:dyDescent="0.2">
      <c r="F443" s="3"/>
      <c r="G443" s="3"/>
      <c r="H443" s="3"/>
      <c r="I443" s="3"/>
    </row>
    <row r="444" spans="6:9" x14ac:dyDescent="0.2">
      <c r="F444" s="3"/>
      <c r="G444" s="3"/>
      <c r="H444" s="3"/>
      <c r="I444" s="3"/>
    </row>
    <row r="445" spans="6:9" x14ac:dyDescent="0.2">
      <c r="F445" s="3"/>
      <c r="G445" s="3"/>
      <c r="H445" s="3"/>
      <c r="I445" s="3"/>
    </row>
    <row r="446" spans="6:9" x14ac:dyDescent="0.2">
      <c r="F446" s="3"/>
      <c r="G446" s="3"/>
      <c r="H446" s="3"/>
      <c r="I446" s="3"/>
    </row>
    <row r="447" spans="6:9" x14ac:dyDescent="0.2">
      <c r="F447" s="3"/>
      <c r="G447" s="3"/>
      <c r="H447" s="3"/>
      <c r="I447" s="3"/>
    </row>
    <row r="448" spans="6:9" x14ac:dyDescent="0.2">
      <c r="F448" s="3"/>
      <c r="G448" s="3"/>
      <c r="H448" s="3"/>
      <c r="I448" s="3"/>
    </row>
    <row r="449" spans="6:9" x14ac:dyDescent="0.2">
      <c r="F449" s="3"/>
      <c r="G449" s="3"/>
      <c r="H449" s="3"/>
      <c r="I449" s="3"/>
    </row>
    <row r="450" spans="6:9" x14ac:dyDescent="0.2">
      <c r="F450" s="3"/>
      <c r="G450" s="3"/>
      <c r="H450" s="3"/>
      <c r="I450" s="3"/>
    </row>
    <row r="451" spans="6:9" x14ac:dyDescent="0.2">
      <c r="F451" s="3"/>
      <c r="G451" s="3"/>
      <c r="H451" s="3"/>
      <c r="I451" s="3"/>
    </row>
    <row r="452" spans="6:9" x14ac:dyDescent="0.2">
      <c r="F452" s="3"/>
      <c r="G452" s="3"/>
      <c r="H452" s="3"/>
      <c r="I452" s="3"/>
    </row>
    <row r="453" spans="6:9" x14ac:dyDescent="0.2">
      <c r="F453" s="3"/>
      <c r="G453" s="3"/>
      <c r="H453" s="3"/>
      <c r="I453" s="3"/>
    </row>
    <row r="454" spans="6:9" x14ac:dyDescent="0.2">
      <c r="F454" s="3"/>
      <c r="G454" s="3"/>
      <c r="H454" s="3"/>
      <c r="I454" s="3"/>
    </row>
    <row r="455" spans="6:9" x14ac:dyDescent="0.2">
      <c r="F455" s="3"/>
      <c r="G455" s="3"/>
      <c r="H455" s="3"/>
      <c r="I455" s="3"/>
    </row>
    <row r="456" spans="6:9" x14ac:dyDescent="0.2">
      <c r="F456" s="3"/>
      <c r="G456" s="3"/>
      <c r="H456" s="3"/>
      <c r="I456" s="3"/>
    </row>
    <row r="457" spans="6:9" x14ac:dyDescent="0.2">
      <c r="F457" s="3"/>
      <c r="G457" s="3"/>
      <c r="H457" s="3"/>
      <c r="I457" s="3"/>
    </row>
    <row r="458" spans="6:9" x14ac:dyDescent="0.2">
      <c r="F458" s="3"/>
      <c r="G458" s="3"/>
      <c r="H458" s="3"/>
      <c r="I458" s="3"/>
    </row>
    <row r="459" spans="6:9" x14ac:dyDescent="0.2">
      <c r="F459" s="3"/>
      <c r="G459" s="3"/>
      <c r="H459" s="3"/>
      <c r="I459" s="3"/>
    </row>
    <row r="460" spans="6:9" x14ac:dyDescent="0.2">
      <c r="F460" s="3"/>
      <c r="G460" s="3"/>
      <c r="H460" s="3"/>
      <c r="I460" s="3"/>
    </row>
    <row r="461" spans="6:9" x14ac:dyDescent="0.2">
      <c r="F461" s="3"/>
      <c r="G461" s="3"/>
      <c r="H461" s="3"/>
      <c r="I461" s="3"/>
    </row>
    <row r="462" spans="6:9" x14ac:dyDescent="0.2">
      <c r="F462" s="3"/>
      <c r="G462" s="3"/>
      <c r="H462" s="3"/>
      <c r="I462" s="3"/>
    </row>
    <row r="463" spans="6:9" x14ac:dyDescent="0.2">
      <c r="F463" s="3"/>
      <c r="G463" s="3"/>
      <c r="H463" s="3"/>
      <c r="I463" s="3"/>
    </row>
    <row r="464" spans="6:9" x14ac:dyDescent="0.2">
      <c r="F464" s="3"/>
      <c r="G464" s="3"/>
      <c r="H464" s="3"/>
      <c r="I464" s="3"/>
    </row>
    <row r="465" spans="6:9" x14ac:dyDescent="0.2">
      <c r="F465" s="3"/>
      <c r="G465" s="3"/>
      <c r="H465" s="3"/>
      <c r="I465" s="3"/>
    </row>
    <row r="466" spans="6:9" x14ac:dyDescent="0.2">
      <c r="F466" s="3"/>
      <c r="G466" s="3"/>
      <c r="H466" s="3"/>
      <c r="I466" s="3"/>
    </row>
    <row r="467" spans="6:9" x14ac:dyDescent="0.2">
      <c r="F467" s="3"/>
      <c r="G467" s="3"/>
      <c r="H467" s="3"/>
      <c r="I467" s="3"/>
    </row>
    <row r="468" spans="6:9" x14ac:dyDescent="0.2">
      <c r="F468" s="3"/>
      <c r="G468" s="3"/>
      <c r="H468" s="3"/>
      <c r="I468" s="3"/>
    </row>
    <row r="469" spans="6:9" x14ac:dyDescent="0.2">
      <c r="F469" s="3"/>
      <c r="G469" s="3"/>
      <c r="H469" s="3"/>
      <c r="I469" s="3"/>
    </row>
    <row r="470" spans="6:9" x14ac:dyDescent="0.2">
      <c r="F470" s="3"/>
      <c r="G470" s="3"/>
      <c r="H470" s="3"/>
      <c r="I470" s="3"/>
    </row>
    <row r="471" spans="6:9" x14ac:dyDescent="0.2">
      <c r="F471" s="3"/>
      <c r="G471" s="3"/>
      <c r="H471" s="3"/>
      <c r="I471" s="3"/>
    </row>
    <row r="472" spans="6:9" x14ac:dyDescent="0.2">
      <c r="F472" s="3"/>
      <c r="G472" s="3"/>
      <c r="H472" s="3"/>
      <c r="I472" s="3"/>
    </row>
    <row r="473" spans="6:9" x14ac:dyDescent="0.2">
      <c r="F473" s="3"/>
      <c r="G473" s="3"/>
      <c r="H473" s="3"/>
      <c r="I473" s="3"/>
    </row>
    <row r="474" spans="6:9" x14ac:dyDescent="0.2">
      <c r="F474" s="3"/>
      <c r="G474" s="3"/>
      <c r="H474" s="3"/>
      <c r="I474" s="3"/>
    </row>
    <row r="475" spans="6:9" x14ac:dyDescent="0.2">
      <c r="F475" s="3"/>
      <c r="G475" s="3"/>
      <c r="H475" s="3"/>
      <c r="I475" s="3"/>
    </row>
    <row r="476" spans="6:9" x14ac:dyDescent="0.2">
      <c r="F476" s="3"/>
      <c r="G476" s="3"/>
      <c r="H476" s="3"/>
      <c r="I476" s="3"/>
    </row>
    <row r="477" spans="6:9" x14ac:dyDescent="0.2">
      <c r="F477" s="3"/>
      <c r="G477" s="3"/>
      <c r="H477" s="3"/>
      <c r="I477" s="3"/>
    </row>
    <row r="478" spans="6:9" x14ac:dyDescent="0.2">
      <c r="F478" s="3"/>
      <c r="G478" s="3"/>
      <c r="H478" s="3"/>
      <c r="I478" s="3"/>
    </row>
    <row r="479" spans="6:9" x14ac:dyDescent="0.2">
      <c r="F479" s="3"/>
      <c r="G479" s="3"/>
      <c r="H479" s="3"/>
      <c r="I479" s="3"/>
    </row>
    <row r="480" spans="6:9" x14ac:dyDescent="0.2">
      <c r="F480" s="3"/>
      <c r="G480" s="3"/>
      <c r="H480" s="3"/>
      <c r="I480" s="3"/>
    </row>
    <row r="481" spans="6:9" x14ac:dyDescent="0.2">
      <c r="F481" s="3"/>
      <c r="G481" s="3"/>
      <c r="H481" s="3"/>
      <c r="I481" s="3"/>
    </row>
    <row r="482" spans="6:9" x14ac:dyDescent="0.2">
      <c r="F482" s="3"/>
      <c r="G482" s="3"/>
      <c r="H482" s="3"/>
      <c r="I482" s="3"/>
    </row>
    <row r="483" spans="6:9" x14ac:dyDescent="0.2">
      <c r="F483" s="3"/>
      <c r="G483" s="3"/>
      <c r="H483" s="3"/>
      <c r="I483" s="3"/>
    </row>
    <row r="484" spans="6:9" x14ac:dyDescent="0.2">
      <c r="F484" s="3"/>
      <c r="G484" s="3"/>
      <c r="H484" s="3"/>
      <c r="I484" s="3"/>
    </row>
    <row r="485" spans="6:9" x14ac:dyDescent="0.2">
      <c r="F485" s="3"/>
      <c r="G485" s="3"/>
      <c r="H485" s="3"/>
      <c r="I485" s="3"/>
    </row>
    <row r="486" spans="6:9" x14ac:dyDescent="0.2">
      <c r="F486" s="3"/>
      <c r="G486" s="3"/>
      <c r="H486" s="3"/>
      <c r="I486" s="3"/>
    </row>
    <row r="487" spans="6:9" x14ac:dyDescent="0.2">
      <c r="F487" s="3"/>
      <c r="G487" s="3"/>
      <c r="H487" s="3"/>
      <c r="I487" s="3"/>
    </row>
    <row r="488" spans="6:9" x14ac:dyDescent="0.2">
      <c r="F488" s="3"/>
      <c r="G488" s="3"/>
      <c r="H488" s="3"/>
      <c r="I488" s="3"/>
    </row>
    <row r="489" spans="6:9" x14ac:dyDescent="0.2">
      <c r="F489" s="3"/>
      <c r="G489" s="3"/>
      <c r="H489" s="3"/>
      <c r="I489" s="3"/>
    </row>
    <row r="490" spans="6:9" x14ac:dyDescent="0.2">
      <c r="F490" s="3"/>
      <c r="G490" s="3"/>
      <c r="H490" s="3"/>
      <c r="I490" s="3"/>
    </row>
    <row r="491" spans="6:9" x14ac:dyDescent="0.2">
      <c r="F491" s="3"/>
      <c r="G491" s="3"/>
      <c r="H491" s="3"/>
      <c r="I491" s="3"/>
    </row>
    <row r="492" spans="6:9" x14ac:dyDescent="0.2">
      <c r="F492" s="3"/>
      <c r="G492" s="3"/>
      <c r="H492" s="3"/>
      <c r="I492" s="3"/>
    </row>
    <row r="493" spans="6:9" x14ac:dyDescent="0.2">
      <c r="F493" s="3"/>
      <c r="G493" s="3"/>
      <c r="H493" s="3"/>
      <c r="I493" s="3"/>
    </row>
    <row r="494" spans="6:9" x14ac:dyDescent="0.2">
      <c r="F494" s="3"/>
      <c r="G494" s="3"/>
      <c r="H494" s="3"/>
      <c r="I494" s="3"/>
    </row>
    <row r="495" spans="6:9" x14ac:dyDescent="0.2">
      <c r="F495" s="3"/>
      <c r="G495" s="3"/>
      <c r="H495" s="3"/>
      <c r="I495" s="3"/>
    </row>
    <row r="496" spans="6:9" x14ac:dyDescent="0.2">
      <c r="F496" s="3"/>
      <c r="G496" s="3"/>
      <c r="H496" s="3"/>
      <c r="I496" s="3"/>
    </row>
    <row r="497" spans="6:9" x14ac:dyDescent="0.2">
      <c r="F497" s="3"/>
      <c r="G497" s="3"/>
      <c r="H497" s="3"/>
      <c r="I497" s="3"/>
    </row>
    <row r="498" spans="6:9" x14ac:dyDescent="0.2">
      <c r="F498" s="3"/>
      <c r="G498" s="3"/>
      <c r="H498" s="3"/>
      <c r="I498" s="3"/>
    </row>
    <row r="499" spans="6:9" x14ac:dyDescent="0.2">
      <c r="F499" s="3"/>
      <c r="G499" s="3"/>
      <c r="H499" s="3"/>
      <c r="I499" s="3"/>
    </row>
    <row r="500" spans="6:9" x14ac:dyDescent="0.2">
      <c r="F500" s="3"/>
      <c r="G500" s="3"/>
      <c r="H500" s="3"/>
      <c r="I500" s="3"/>
    </row>
    <row r="501" spans="6:9" x14ac:dyDescent="0.2">
      <c r="F501" s="3"/>
      <c r="G501" s="3"/>
      <c r="H501" s="3"/>
      <c r="I501" s="3"/>
    </row>
    <row r="502" spans="6:9" x14ac:dyDescent="0.2">
      <c r="F502" s="3"/>
      <c r="G502" s="3"/>
      <c r="H502" s="3"/>
      <c r="I502" s="3"/>
    </row>
    <row r="503" spans="6:9" x14ac:dyDescent="0.2">
      <c r="F503" s="3"/>
      <c r="G503" s="3"/>
      <c r="H503" s="3"/>
      <c r="I503" s="3"/>
    </row>
    <row r="504" spans="6:9" x14ac:dyDescent="0.2">
      <c r="F504" s="3"/>
      <c r="G504" s="3"/>
      <c r="H504" s="3"/>
      <c r="I504" s="3"/>
    </row>
    <row r="505" spans="6:9" x14ac:dyDescent="0.2">
      <c r="F505" s="3"/>
      <c r="G505" s="3"/>
      <c r="H505" s="3"/>
      <c r="I505" s="3"/>
    </row>
    <row r="506" spans="6:9" x14ac:dyDescent="0.2">
      <c r="F506" s="3"/>
      <c r="G506" s="3"/>
      <c r="H506" s="3"/>
      <c r="I506" s="3"/>
    </row>
    <row r="507" spans="6:9" x14ac:dyDescent="0.2">
      <c r="F507" s="3"/>
      <c r="G507" s="3"/>
      <c r="H507" s="3"/>
      <c r="I507" s="3"/>
    </row>
    <row r="508" spans="6:9" x14ac:dyDescent="0.2">
      <c r="F508" s="3"/>
      <c r="G508" s="3"/>
      <c r="H508" s="3"/>
      <c r="I508" s="3"/>
    </row>
    <row r="509" spans="6:9" x14ac:dyDescent="0.2">
      <c r="F509" s="3"/>
      <c r="G509" s="3"/>
      <c r="H509" s="3"/>
      <c r="I509" s="3"/>
    </row>
    <row r="510" spans="6:9" x14ac:dyDescent="0.2">
      <c r="F510" s="3"/>
      <c r="G510" s="3"/>
      <c r="H510" s="3"/>
      <c r="I510" s="3"/>
    </row>
    <row r="511" spans="6:9" x14ac:dyDescent="0.2">
      <c r="F511" s="3"/>
      <c r="G511" s="3"/>
      <c r="H511" s="3"/>
      <c r="I511" s="3"/>
    </row>
    <row r="512" spans="6:9" x14ac:dyDescent="0.2">
      <c r="F512" s="3"/>
      <c r="G512" s="3"/>
      <c r="H512" s="3"/>
      <c r="I512" s="3"/>
    </row>
    <row r="513" spans="6:9" x14ac:dyDescent="0.2">
      <c r="F513" s="3"/>
      <c r="G513" s="3"/>
      <c r="H513" s="3"/>
      <c r="I513" s="3"/>
    </row>
    <row r="514" spans="6:9" x14ac:dyDescent="0.2">
      <c r="F514" s="3"/>
      <c r="G514" s="3"/>
      <c r="H514" s="3"/>
      <c r="I514" s="3"/>
    </row>
    <row r="515" spans="6:9" x14ac:dyDescent="0.2">
      <c r="F515" s="3"/>
      <c r="G515" s="3"/>
      <c r="H515" s="3"/>
      <c r="I515" s="3"/>
    </row>
    <row r="516" spans="6:9" x14ac:dyDescent="0.2">
      <c r="F516" s="3"/>
      <c r="G516" s="3"/>
      <c r="H516" s="3"/>
      <c r="I516" s="3"/>
    </row>
    <row r="517" spans="6:9" x14ac:dyDescent="0.2">
      <c r="F517" s="3"/>
      <c r="G517" s="3"/>
      <c r="H517" s="3"/>
      <c r="I517" s="3"/>
    </row>
    <row r="518" spans="6:9" x14ac:dyDescent="0.2">
      <c r="F518" s="3"/>
      <c r="G518" s="3"/>
      <c r="H518" s="3"/>
      <c r="I518" s="3"/>
    </row>
    <row r="519" spans="6:9" x14ac:dyDescent="0.2">
      <c r="F519" s="3"/>
      <c r="G519" s="3"/>
      <c r="H519" s="3"/>
      <c r="I519" s="3"/>
    </row>
    <row r="520" spans="6:9" x14ac:dyDescent="0.2">
      <c r="F520" s="3"/>
      <c r="G520" s="3"/>
      <c r="H520" s="3"/>
      <c r="I520" s="3"/>
    </row>
    <row r="521" spans="6:9" x14ac:dyDescent="0.2">
      <c r="F521" s="3"/>
      <c r="G521" s="3"/>
      <c r="H521" s="3"/>
      <c r="I521" s="3"/>
    </row>
    <row r="522" spans="6:9" x14ac:dyDescent="0.2">
      <c r="F522" s="3"/>
      <c r="G522" s="3"/>
      <c r="H522" s="3"/>
      <c r="I522" s="3"/>
    </row>
    <row r="523" spans="6:9" x14ac:dyDescent="0.2">
      <c r="F523" s="3"/>
      <c r="G523" s="3"/>
      <c r="H523" s="3"/>
      <c r="I523" s="3"/>
    </row>
    <row r="524" spans="6:9" x14ac:dyDescent="0.2">
      <c r="F524" s="3"/>
      <c r="G524" s="3"/>
      <c r="H524" s="3"/>
      <c r="I524" s="3"/>
    </row>
    <row r="525" spans="6:9" x14ac:dyDescent="0.2">
      <c r="F525" s="3"/>
      <c r="G525" s="3"/>
      <c r="H525" s="3"/>
      <c r="I525" s="3"/>
    </row>
    <row r="526" spans="6:9" x14ac:dyDescent="0.2">
      <c r="F526" s="3"/>
      <c r="G526" s="3"/>
      <c r="H526" s="3"/>
      <c r="I526" s="3"/>
    </row>
    <row r="527" spans="6:9" x14ac:dyDescent="0.2">
      <c r="F527" s="3"/>
      <c r="G527" s="3"/>
      <c r="H527" s="3"/>
      <c r="I527" s="3"/>
    </row>
    <row r="528" spans="6:9" x14ac:dyDescent="0.2">
      <c r="F528" s="3"/>
      <c r="G528" s="3"/>
      <c r="H528" s="3"/>
      <c r="I528" s="3"/>
    </row>
    <row r="529" spans="6:9" x14ac:dyDescent="0.2">
      <c r="F529" s="3"/>
      <c r="G529" s="3"/>
      <c r="H529" s="3"/>
      <c r="I529" s="3"/>
    </row>
    <row r="530" spans="6:9" x14ac:dyDescent="0.2">
      <c r="F530" s="3"/>
      <c r="G530" s="3"/>
      <c r="H530" s="3"/>
      <c r="I530" s="3"/>
    </row>
    <row r="531" spans="6:9" x14ac:dyDescent="0.2">
      <c r="F531" s="3"/>
      <c r="G531" s="3"/>
      <c r="H531" s="3"/>
      <c r="I531" s="3"/>
    </row>
    <row r="532" spans="6:9" x14ac:dyDescent="0.2">
      <c r="F532" s="3"/>
      <c r="G532" s="3"/>
      <c r="H532" s="3"/>
      <c r="I532" s="3"/>
    </row>
    <row r="533" spans="6:9" x14ac:dyDescent="0.2">
      <c r="F533" s="3"/>
      <c r="G533" s="3"/>
      <c r="H533" s="3"/>
      <c r="I533" s="3"/>
    </row>
    <row r="534" spans="6:9" x14ac:dyDescent="0.2">
      <c r="F534" s="3"/>
      <c r="G534" s="3"/>
      <c r="H534" s="3"/>
      <c r="I534" s="3"/>
    </row>
    <row r="535" spans="6:9" x14ac:dyDescent="0.2">
      <c r="F535" s="3"/>
      <c r="G535" s="3"/>
      <c r="H535" s="3"/>
      <c r="I535" s="3"/>
    </row>
    <row r="536" spans="6:9" x14ac:dyDescent="0.2">
      <c r="F536" s="3"/>
      <c r="G536" s="3"/>
      <c r="H536" s="3"/>
      <c r="I536" s="3"/>
    </row>
    <row r="537" spans="6:9" x14ac:dyDescent="0.2">
      <c r="F537" s="3"/>
      <c r="G537" s="3"/>
      <c r="H537" s="3"/>
      <c r="I537" s="3"/>
    </row>
    <row r="538" spans="6:9" x14ac:dyDescent="0.2">
      <c r="F538" s="3"/>
      <c r="G538" s="3"/>
      <c r="H538" s="3"/>
      <c r="I538" s="3"/>
    </row>
    <row r="539" spans="6:9" x14ac:dyDescent="0.2">
      <c r="F539" s="3"/>
      <c r="G539" s="3"/>
      <c r="H539" s="3"/>
      <c r="I539" s="3"/>
    </row>
    <row r="540" spans="6:9" x14ac:dyDescent="0.2">
      <c r="F540" s="3"/>
      <c r="G540" s="3"/>
      <c r="H540" s="3"/>
      <c r="I540" s="3"/>
    </row>
    <row r="541" spans="6:9" x14ac:dyDescent="0.2">
      <c r="F541" s="3"/>
      <c r="G541" s="3"/>
      <c r="H541" s="3"/>
      <c r="I541" s="3"/>
    </row>
    <row r="542" spans="6:9" x14ac:dyDescent="0.2">
      <c r="F542" s="3"/>
      <c r="G542" s="3"/>
      <c r="H542" s="3"/>
      <c r="I542" s="3"/>
    </row>
    <row r="543" spans="6:9" x14ac:dyDescent="0.2">
      <c r="F543" s="3"/>
      <c r="G543" s="3"/>
      <c r="H543" s="3"/>
      <c r="I543" s="3"/>
    </row>
    <row r="544" spans="6:9" x14ac:dyDescent="0.2">
      <c r="F544" s="3"/>
      <c r="G544" s="3"/>
      <c r="H544" s="3"/>
      <c r="I544" s="3"/>
    </row>
    <row r="545" spans="6:9" x14ac:dyDescent="0.2">
      <c r="F545" s="3"/>
      <c r="G545" s="3"/>
      <c r="H545" s="3"/>
      <c r="I545" s="3"/>
    </row>
    <row r="546" spans="6:9" x14ac:dyDescent="0.2">
      <c r="F546" s="3"/>
      <c r="G546" s="3"/>
      <c r="H546" s="3"/>
      <c r="I546" s="3"/>
    </row>
    <row r="547" spans="6:9" x14ac:dyDescent="0.2">
      <c r="F547" s="3"/>
      <c r="G547" s="3"/>
      <c r="H547" s="3"/>
      <c r="I547" s="3"/>
    </row>
    <row r="548" spans="6:9" x14ac:dyDescent="0.2">
      <c r="F548" s="3"/>
      <c r="G548" s="3"/>
      <c r="H548" s="3"/>
      <c r="I548" s="3"/>
    </row>
    <row r="549" spans="6:9" x14ac:dyDescent="0.2">
      <c r="F549" s="3"/>
      <c r="G549" s="3"/>
      <c r="H549" s="3"/>
      <c r="I549" s="3"/>
    </row>
    <row r="550" spans="6:9" x14ac:dyDescent="0.2">
      <c r="F550" s="3"/>
      <c r="G550" s="3"/>
      <c r="H550" s="3"/>
      <c r="I550" s="3"/>
    </row>
    <row r="551" spans="6:9" x14ac:dyDescent="0.2">
      <c r="F551" s="3"/>
      <c r="G551" s="3"/>
      <c r="H551" s="3"/>
      <c r="I551" s="3"/>
    </row>
    <row r="552" spans="6:9" x14ac:dyDescent="0.2">
      <c r="F552" s="3"/>
      <c r="G552" s="3"/>
      <c r="H552" s="3"/>
      <c r="I552" s="3"/>
    </row>
    <row r="553" spans="6:9" x14ac:dyDescent="0.2">
      <c r="F553" s="3"/>
      <c r="G553" s="3"/>
      <c r="H553" s="3"/>
      <c r="I553" s="3"/>
    </row>
    <row r="554" spans="6:9" x14ac:dyDescent="0.2">
      <c r="F554" s="3"/>
      <c r="G554" s="3"/>
      <c r="H554" s="3"/>
      <c r="I554" s="3"/>
    </row>
    <row r="555" spans="6:9" x14ac:dyDescent="0.2">
      <c r="F555" s="3"/>
      <c r="G555" s="3"/>
      <c r="H555" s="3"/>
      <c r="I555" s="3"/>
    </row>
    <row r="556" spans="6:9" x14ac:dyDescent="0.2">
      <c r="F556" s="3"/>
      <c r="G556" s="3"/>
      <c r="H556" s="3"/>
      <c r="I556" s="3"/>
    </row>
    <row r="557" spans="6:9" x14ac:dyDescent="0.2">
      <c r="F557" s="3"/>
      <c r="G557" s="3"/>
      <c r="H557" s="3"/>
      <c r="I557" s="3"/>
    </row>
    <row r="558" spans="6:9" x14ac:dyDescent="0.2">
      <c r="F558" s="3"/>
      <c r="G558" s="3"/>
      <c r="H558" s="3"/>
      <c r="I558" s="3"/>
    </row>
    <row r="559" spans="6:9" x14ac:dyDescent="0.2">
      <c r="F559" s="3"/>
      <c r="G559" s="3"/>
      <c r="H559" s="3"/>
      <c r="I559" s="3"/>
    </row>
    <row r="560" spans="6:9" x14ac:dyDescent="0.2">
      <c r="F560" s="3"/>
      <c r="G560" s="3"/>
      <c r="H560" s="3"/>
      <c r="I560" s="3"/>
    </row>
    <row r="561" spans="6:9" x14ac:dyDescent="0.2">
      <c r="F561" s="3"/>
      <c r="G561" s="3"/>
      <c r="H561" s="3"/>
      <c r="I561" s="3"/>
    </row>
    <row r="562" spans="6:9" x14ac:dyDescent="0.2">
      <c r="F562" s="3"/>
      <c r="G562" s="3"/>
      <c r="H562" s="3"/>
      <c r="I562" s="3"/>
    </row>
    <row r="563" spans="6:9" x14ac:dyDescent="0.2">
      <c r="F563" s="3"/>
      <c r="G563" s="3"/>
      <c r="H563" s="3"/>
      <c r="I563" s="3"/>
    </row>
    <row r="564" spans="6:9" x14ac:dyDescent="0.2">
      <c r="F564" s="3"/>
      <c r="G564" s="3"/>
      <c r="H564" s="3"/>
      <c r="I564" s="3"/>
    </row>
  </sheetData>
  <sheetProtection algorithmName="SHA-512" hashValue="qU1jfTwBGBcmDvLFICF8cx1ZpqZPFsd1jrPmGunHfS33UUwBFb6MyDhVKR+xEBa3feBkBfRJJoPW6i8DzJv4Aw==" saltValue="ULjZwOp2qD5TsjprGeFk4Q==" spinCount="100000" sheet="1" objects="1" scenarios="1"/>
  <protectedRanges>
    <protectedRange sqref="A2 D2 G13 A15:I18" name="Intervalo1"/>
  </protectedRanges>
  <mergeCells count="26">
    <mergeCell ref="A14:H14"/>
    <mergeCell ref="E17:G17"/>
    <mergeCell ref="E18:G18"/>
    <mergeCell ref="A17:D17"/>
    <mergeCell ref="A18:D18"/>
    <mergeCell ref="A15:I15"/>
    <mergeCell ref="E16:G16"/>
    <mergeCell ref="B16:C16"/>
    <mergeCell ref="B12:I12"/>
    <mergeCell ref="G9:I9"/>
    <mergeCell ref="G10:G11"/>
    <mergeCell ref="H10:H11"/>
    <mergeCell ref="A7:G7"/>
    <mergeCell ref="A9:A11"/>
    <mergeCell ref="B9:C11"/>
    <mergeCell ref="D9:D11"/>
    <mergeCell ref="A8:I8"/>
    <mergeCell ref="E9:E11"/>
    <mergeCell ref="F9:F11"/>
    <mergeCell ref="A4:G5"/>
    <mergeCell ref="A6:E6"/>
    <mergeCell ref="F6:I6"/>
    <mergeCell ref="D2:I2"/>
    <mergeCell ref="H7:I7"/>
    <mergeCell ref="D3:I3"/>
    <mergeCell ref="A2:C3"/>
  </mergeCells>
  <phoneticPr fontId="6" type="noConversion"/>
  <conditionalFormatting sqref="J152:J154">
    <cfRule type="expression" dxfId="8" priority="1" stopIfTrue="1">
      <formula>$O152=1</formula>
    </cfRule>
    <cfRule type="expression" dxfId="7" priority="2" stopIfTrue="1">
      <formula>$O152=2</formula>
    </cfRule>
    <cfRule type="expression" dxfId="6" priority="3" stopIfTrue="1">
      <formula>$O152=3</formula>
    </cfRule>
  </conditionalFormatting>
  <conditionalFormatting sqref="K152:K154">
    <cfRule type="expression" dxfId="5" priority="4" stopIfTrue="1">
      <formula>$O152=1</formula>
    </cfRule>
    <cfRule type="expression" dxfId="4" priority="5" stopIfTrue="1">
      <formula>$O152=2</formula>
    </cfRule>
    <cfRule type="expression" dxfId="3" priority="6" stopIfTrue="1">
      <formula>$O152=3</formula>
    </cfRule>
  </conditionalFormatting>
  <conditionalFormatting sqref="L152:L154">
    <cfRule type="expression" dxfId="2" priority="7" stopIfTrue="1">
      <formula>$O152=1</formula>
    </cfRule>
    <cfRule type="expression" dxfId="1" priority="8" stopIfTrue="1">
      <formula>$O152=2</formula>
    </cfRule>
    <cfRule type="expression" dxfId="0" priority="9" stopIfTrue="1">
      <formula>$O152=3</formula>
    </cfRule>
  </conditionalFormatting>
  <printOptions horizontalCentered="1"/>
  <pageMargins left="0.39370078740157483" right="0.19685039370078741" top="0.39370078740157483" bottom="0.39370078740157483" header="0.51181102362204722" footer="0.51181102362204722"/>
  <pageSetup paperSize="9" scale="47" fitToHeight="0" orientation="portrait" r:id="rId1"/>
  <headerFooter alignWithMargins="0">
    <oddFooter>&amp;CPágina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7"/>
  <sheetViews>
    <sheetView view="pageBreakPreview" zoomScaleNormal="100" zoomScaleSheetLayoutView="100" workbookViewId="0">
      <selection sqref="A1:J1"/>
    </sheetView>
  </sheetViews>
  <sheetFormatPr defaultRowHeight="15" x14ac:dyDescent="0.25"/>
  <cols>
    <col min="1" max="1" width="9.140625" style="15"/>
    <col min="2" max="2" width="53.5703125" style="16" customWidth="1"/>
    <col min="3" max="3" width="20.28515625" style="11" customWidth="1"/>
    <col min="4" max="8" width="14.28515625" style="11" bestFit="1" customWidth="1"/>
    <col min="9" max="9" width="14.28515625" style="11" customWidth="1"/>
    <col min="10" max="10" width="25.5703125" style="11" customWidth="1"/>
    <col min="11" max="16384" width="9.140625" style="11"/>
  </cols>
  <sheetData>
    <row r="1" spans="1:11" ht="96.75" customHeight="1" x14ac:dyDescent="0.25">
      <c r="A1" s="238" t="s">
        <v>75</v>
      </c>
      <c r="B1" s="239"/>
      <c r="C1" s="239"/>
      <c r="D1" s="239"/>
      <c r="E1" s="239"/>
      <c r="F1" s="239"/>
      <c r="G1" s="239"/>
      <c r="H1" s="239"/>
      <c r="I1" s="239"/>
      <c r="J1" s="240"/>
    </row>
    <row r="2" spans="1:11" ht="16.5" x14ac:dyDescent="0.25">
      <c r="A2" s="241" t="s">
        <v>47</v>
      </c>
      <c r="B2" s="242"/>
      <c r="C2" s="242"/>
      <c r="D2" s="242"/>
      <c r="E2" s="242"/>
      <c r="F2" s="242"/>
      <c r="G2" s="242"/>
      <c r="H2" s="242"/>
      <c r="I2" s="242"/>
      <c r="J2" s="243"/>
    </row>
    <row r="3" spans="1:11" ht="16.5" customHeight="1" x14ac:dyDescent="0.25">
      <c r="A3" s="244" t="str">
        <f>Orçamento!$A$4</f>
        <v>SERVIÇO: Elaboração de nova Planta Genérica de Valores (PGV) em atendimento a Sec. Municipal de Fazenda do Município de Presidente Olegário - MG.</v>
      </c>
      <c r="B3" s="245"/>
      <c r="C3" s="245"/>
      <c r="D3" s="245"/>
      <c r="E3" s="245"/>
      <c r="F3" s="245"/>
      <c r="G3" s="245"/>
      <c r="H3" s="245"/>
      <c r="I3" s="245"/>
      <c r="J3" s="246"/>
    </row>
    <row r="4" spans="1:11" ht="15.75" thickBot="1" x14ac:dyDescent="0.3">
      <c r="A4" s="244"/>
      <c r="B4" s="245"/>
      <c r="C4" s="245"/>
      <c r="D4" s="245"/>
      <c r="E4" s="245"/>
      <c r="F4" s="245"/>
      <c r="G4" s="245"/>
      <c r="H4" s="245"/>
      <c r="I4" s="245"/>
      <c r="J4" s="246"/>
    </row>
    <row r="5" spans="1:11" ht="16.5" x14ac:dyDescent="0.25">
      <c r="A5" s="254" t="s">
        <v>0</v>
      </c>
      <c r="B5" s="256" t="s">
        <v>1</v>
      </c>
      <c r="C5" s="258" t="s">
        <v>10</v>
      </c>
      <c r="D5" s="260" t="s">
        <v>71</v>
      </c>
      <c r="E5" s="261"/>
      <c r="F5" s="261"/>
      <c r="G5" s="261"/>
      <c r="H5" s="261"/>
      <c r="I5" s="262"/>
      <c r="J5" s="263" t="s">
        <v>11</v>
      </c>
    </row>
    <row r="6" spans="1:11" s="13" customFormat="1" ht="16.5" thickBot="1" x14ac:dyDescent="0.25">
      <c r="A6" s="255"/>
      <c r="B6" s="257"/>
      <c r="C6" s="259"/>
      <c r="D6" s="124">
        <v>1</v>
      </c>
      <c r="E6" s="125">
        <v>2</v>
      </c>
      <c r="F6" s="125">
        <v>3</v>
      </c>
      <c r="G6" s="125">
        <v>4</v>
      </c>
      <c r="H6" s="125">
        <v>5</v>
      </c>
      <c r="I6" s="126">
        <v>6</v>
      </c>
      <c r="J6" s="264"/>
      <c r="K6" s="12"/>
    </row>
    <row r="7" spans="1:11" s="14" customFormat="1" ht="90" customHeight="1" x14ac:dyDescent="0.2">
      <c r="A7" s="247" t="str">
        <f>Orçamento!A13</f>
        <v>1.1</v>
      </c>
      <c r="B7" s="250" t="str">
        <f>Orçamento!D13</f>
        <v>CONTRATAÇÃO DE SERVIÇOS TÉCNICOS DE ENGENHARIA PARA ELABORAÇÃO DE UMA NOVA PLANTA DE GENÉRICA DE VALORES (PGV), MEDIANTE A UTILIZAÇÃO DE PROCESSO DE AVALIAÇÃO EM MASSA, COM A FINALIDADE DE DETERMINAR O VALOR VENAL DOS IMÓVEIS, EM CONFORMIDADE COM A ABNT NBR 14653-2 E LEGISLAÇÃO TRIBUTÁRIA MUNICIPAL, PARA ATENDER AS NECESSIDADES DA SECRETARIA MUNICIPAL DE FAZENDA DO MUNICÍPIO DE PRESIDENTE OLEGÁRIO/MG.</v>
      </c>
      <c r="C7" s="252">
        <f>Orçamento!I13</f>
        <v>0</v>
      </c>
      <c r="D7" s="142">
        <f>$C$7*D8</f>
        <v>0</v>
      </c>
      <c r="E7" s="127">
        <f t="shared" ref="E7:I7" si="0">$C$7*E8</f>
        <v>0</v>
      </c>
      <c r="F7" s="127">
        <f t="shared" si="0"/>
        <v>0</v>
      </c>
      <c r="G7" s="127">
        <f t="shared" si="0"/>
        <v>0</v>
      </c>
      <c r="H7" s="127">
        <f t="shared" si="0"/>
        <v>0</v>
      </c>
      <c r="I7" s="127">
        <f t="shared" si="0"/>
        <v>0</v>
      </c>
      <c r="J7" s="122">
        <f>SUM(D7:I7)</f>
        <v>0</v>
      </c>
    </row>
    <row r="8" spans="1:11" s="14" customFormat="1" ht="90" customHeight="1" thickBot="1" x14ac:dyDescent="0.25">
      <c r="A8" s="248"/>
      <c r="B8" s="251"/>
      <c r="C8" s="253"/>
      <c r="D8" s="143">
        <v>1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3">
        <f>SUM(D8:I8)</f>
        <v>1</v>
      </c>
    </row>
    <row r="9" spans="1:11" s="14" customFormat="1" ht="15.75" x14ac:dyDescent="0.25">
      <c r="A9" s="52"/>
      <c r="B9" s="62" t="s">
        <v>12</v>
      </c>
      <c r="C9" s="119">
        <f>SUM(C7:C8)</f>
        <v>0</v>
      </c>
      <c r="D9" s="53">
        <f>D7</f>
        <v>0</v>
      </c>
      <c r="E9" s="129">
        <f>E7</f>
        <v>0</v>
      </c>
      <c r="F9" s="129">
        <f t="shared" ref="F9:I9" si="1">F7</f>
        <v>0</v>
      </c>
      <c r="G9" s="129">
        <f t="shared" si="1"/>
        <v>0</v>
      </c>
      <c r="H9" s="129">
        <f t="shared" si="1"/>
        <v>0</v>
      </c>
      <c r="I9" s="129">
        <f t="shared" si="1"/>
        <v>0</v>
      </c>
      <c r="J9" s="54">
        <f>D9+E9+F9+G9+H9+I9</f>
        <v>0</v>
      </c>
    </row>
    <row r="10" spans="1:11" s="14" customFormat="1" ht="15.75" x14ac:dyDescent="0.25">
      <c r="A10" s="55"/>
      <c r="B10" s="63" t="s">
        <v>13</v>
      </c>
      <c r="C10" s="120" t="s">
        <v>19</v>
      </c>
      <c r="D10" s="56">
        <f>D9</f>
        <v>0</v>
      </c>
      <c r="E10" s="130">
        <f>D10+E9</f>
        <v>0</v>
      </c>
      <c r="F10" s="130">
        <f>E10+F9</f>
        <v>0</v>
      </c>
      <c r="G10" s="130">
        <f>F10+G9</f>
        <v>0</v>
      </c>
      <c r="H10" s="130">
        <f>H9+G10</f>
        <v>0</v>
      </c>
      <c r="I10" s="130">
        <f>I9+H10</f>
        <v>0</v>
      </c>
      <c r="J10" s="57">
        <f>I10</f>
        <v>0</v>
      </c>
    </row>
    <row r="11" spans="1:11" s="14" customFormat="1" ht="15.75" x14ac:dyDescent="0.25">
      <c r="A11" s="55"/>
      <c r="B11" s="63" t="s">
        <v>14</v>
      </c>
      <c r="C11" s="120" t="s">
        <v>19</v>
      </c>
      <c r="D11" s="58" t="e">
        <f t="shared" ref="D11:I11" si="2">D9/$C$9</f>
        <v>#DIV/0!</v>
      </c>
      <c r="E11" s="131" t="e">
        <f t="shared" si="2"/>
        <v>#DIV/0!</v>
      </c>
      <c r="F11" s="131" t="e">
        <f t="shared" si="2"/>
        <v>#DIV/0!</v>
      </c>
      <c r="G11" s="131" t="e">
        <f t="shared" si="2"/>
        <v>#DIV/0!</v>
      </c>
      <c r="H11" s="131" t="e">
        <f t="shared" si="2"/>
        <v>#DIV/0!</v>
      </c>
      <c r="I11" s="131" t="e">
        <f t="shared" si="2"/>
        <v>#DIV/0!</v>
      </c>
      <c r="J11" s="59" t="e">
        <f>D11+E11+F11+G11+H11+I11</f>
        <v>#DIV/0!</v>
      </c>
    </row>
    <row r="12" spans="1:11" s="14" customFormat="1" ht="15.75" x14ac:dyDescent="0.25">
      <c r="A12" s="55"/>
      <c r="B12" s="64" t="s">
        <v>15</v>
      </c>
      <c r="C12" s="121" t="s">
        <v>19</v>
      </c>
      <c r="D12" s="60" t="e">
        <f>D11</f>
        <v>#DIV/0!</v>
      </c>
      <c r="E12" s="132" t="e">
        <f>D12+E11</f>
        <v>#DIV/0!</v>
      </c>
      <c r="F12" s="132" t="e">
        <f>E12+F11</f>
        <v>#DIV/0!</v>
      </c>
      <c r="G12" s="132" t="e">
        <f>F12+G11</f>
        <v>#DIV/0!</v>
      </c>
      <c r="H12" s="132" t="e">
        <f>G12+H11</f>
        <v>#DIV/0!</v>
      </c>
      <c r="I12" s="132" t="e">
        <f>H12+I11</f>
        <v>#DIV/0!</v>
      </c>
      <c r="J12" s="61" t="e">
        <f>I12</f>
        <v>#DIV/0!</v>
      </c>
    </row>
    <row r="13" spans="1:11" s="14" customFormat="1" ht="11.25" x14ac:dyDescent="0.2">
      <c r="A13" s="144"/>
      <c r="B13" s="145"/>
      <c r="C13" s="146"/>
      <c r="D13" s="147"/>
      <c r="E13" s="147"/>
      <c r="F13" s="147"/>
      <c r="G13" s="147"/>
      <c r="H13" s="147"/>
      <c r="I13" s="147"/>
      <c r="J13" s="148"/>
    </row>
    <row r="14" spans="1:11" ht="66.75" customHeight="1" thickBot="1" x14ac:dyDescent="0.3">
      <c r="A14" s="149"/>
      <c r="B14" s="150"/>
      <c r="C14" s="234"/>
      <c r="D14" s="234"/>
      <c r="E14" s="234"/>
      <c r="F14" s="265" t="str">
        <f>Orçamento!$A$15</f>
        <v>Local, data</v>
      </c>
      <c r="G14" s="265"/>
      <c r="H14" s="265"/>
      <c r="I14" s="265"/>
      <c r="J14" s="266"/>
    </row>
    <row r="15" spans="1:11" ht="50.25" customHeight="1" thickTop="1" x14ac:dyDescent="0.25">
      <c r="A15" s="149"/>
      <c r="B15" s="151" t="s">
        <v>72</v>
      </c>
      <c r="C15" s="237"/>
      <c r="D15" s="237"/>
      <c r="E15" s="237"/>
      <c r="F15" s="234"/>
      <c r="G15" s="234"/>
      <c r="H15" s="234"/>
      <c r="I15" s="234"/>
      <c r="J15" s="235"/>
    </row>
    <row r="16" spans="1:11" ht="12.95" customHeight="1" x14ac:dyDescent="0.25">
      <c r="A16" s="149"/>
      <c r="B16" s="152"/>
      <c r="C16" s="249"/>
      <c r="D16" s="249"/>
      <c r="E16" s="249"/>
      <c r="F16" s="153"/>
      <c r="G16" s="153"/>
      <c r="H16" s="153"/>
      <c r="I16" s="153"/>
      <c r="J16" s="154"/>
    </row>
    <row r="17" spans="1:10" ht="25.5" customHeight="1" thickBot="1" x14ac:dyDescent="0.3">
      <c r="A17" s="155"/>
      <c r="B17" s="156"/>
      <c r="C17" s="236"/>
      <c r="D17" s="236"/>
      <c r="E17" s="236"/>
      <c r="F17" s="157"/>
      <c r="G17" s="157"/>
      <c r="H17" s="157"/>
      <c r="I17" s="157"/>
      <c r="J17" s="158"/>
    </row>
  </sheetData>
  <sheetProtection algorithmName="SHA-512" hashValue="8BvB4+FqxWW/jszxMDlYw81ETsrPDfWqx02vkNO4QDASf1EE5veBPJq/Z9ZbgerZg9bvKTAa3DHI8hX50U3D5A==" saltValue="FRYa9C0EjF5ySkuya0orNQ==" spinCount="100000" sheet="1" objects="1" scenarios="1"/>
  <protectedRanges>
    <protectedRange sqref="A1 C7:D8 A13:J17" name="Intervalo1"/>
  </protectedRanges>
  <mergeCells count="17">
    <mergeCell ref="F14:J14"/>
    <mergeCell ref="F15:J15"/>
    <mergeCell ref="C17:E17"/>
    <mergeCell ref="C14:E14"/>
    <mergeCell ref="C15:E15"/>
    <mergeCell ref="A1:J1"/>
    <mergeCell ref="A2:J2"/>
    <mergeCell ref="A3:J4"/>
    <mergeCell ref="A7:A8"/>
    <mergeCell ref="C16:E16"/>
    <mergeCell ref="B7:B8"/>
    <mergeCell ref="C7:C8"/>
    <mergeCell ref="A5:A6"/>
    <mergeCell ref="B5:B6"/>
    <mergeCell ref="C5:C6"/>
    <mergeCell ref="D5:I5"/>
    <mergeCell ref="J5:J6"/>
  </mergeCells>
  <printOptions verticalCentered="1"/>
  <pageMargins left="0.51181102362204722" right="0.51181102362204722" top="0.78740157480314965" bottom="0.78740157480314965" header="0.31496062992125984" footer="0.31496062992125984"/>
  <pageSetup paperSize="9" scale="71" orientation="landscape" r:id="rId1"/>
  <drawing r:id="rId2"/>
  <legacyDrawing r:id="rId3"/>
  <oleObjects>
    <mc:AlternateContent xmlns:mc="http://schemas.openxmlformats.org/markup-compatibility/2006">
      <mc:Choice Requires="x14">
        <oleObject progId="StaticMetafile" shapeId="3073" r:id="rId4">
          <objectPr defaultSize="0" autoFill="0" autoLine="0" autoPict="0" r:id="rId5">
            <anchor moveWithCells="1" sizeWithCells="1">
              <from>
                <xdr:col>4</xdr:col>
                <xdr:colOff>0</xdr:colOff>
                <xdr:row>0</xdr:row>
                <xdr:rowOff>171450</xdr:rowOff>
              </from>
              <to>
                <xdr:col>4</xdr:col>
                <xdr:colOff>0</xdr:colOff>
                <xdr:row>2</xdr:row>
                <xdr:rowOff>28575</xdr:rowOff>
              </to>
            </anchor>
          </objectPr>
        </oleObject>
      </mc:Choice>
      <mc:Fallback>
        <oleObject progId="StaticMetafile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862DC-594E-4DA9-A887-B38C9AAE05FC}">
  <dimension ref="A1:J37"/>
  <sheetViews>
    <sheetView view="pageBreakPreview" topLeftCell="A4" zoomScaleNormal="100" zoomScaleSheetLayoutView="100" workbookViewId="0">
      <selection activeCell="D22" sqref="D22:D23"/>
    </sheetView>
  </sheetViews>
  <sheetFormatPr defaultRowHeight="12.75" x14ac:dyDescent="0.2"/>
  <cols>
    <col min="1" max="1" width="48.28515625" customWidth="1"/>
    <col min="2" max="2" width="11" customWidth="1"/>
    <col min="3" max="6" width="10.28515625" bestFit="1" customWidth="1"/>
    <col min="7" max="7" width="15.42578125" customWidth="1"/>
  </cols>
  <sheetData>
    <row r="1" spans="1:10" ht="96.75" customHeight="1" x14ac:dyDescent="0.2">
      <c r="A1" s="267" t="s">
        <v>75</v>
      </c>
      <c r="B1" s="268"/>
      <c r="C1" s="268"/>
      <c r="D1" s="268"/>
      <c r="E1" s="268"/>
      <c r="F1" s="268"/>
      <c r="G1" s="269"/>
      <c r="H1" s="47"/>
      <c r="I1" s="47"/>
      <c r="J1" s="92"/>
    </row>
    <row r="2" spans="1:10" ht="16.5" x14ac:dyDescent="0.25">
      <c r="A2" s="270" t="s">
        <v>64</v>
      </c>
      <c r="B2" s="271"/>
      <c r="C2" s="271"/>
      <c r="D2" s="271"/>
      <c r="E2" s="271"/>
      <c r="F2" s="271"/>
      <c r="G2" s="272"/>
      <c r="H2" s="48"/>
      <c r="I2" s="48"/>
      <c r="J2" s="91"/>
    </row>
    <row r="3" spans="1:10" ht="32.25" customHeight="1" x14ac:dyDescent="0.25">
      <c r="A3" s="273" t="str">
        <f>Orçamento!$A$4</f>
        <v>SERVIÇO: Elaboração de nova Planta Genérica de Valores (PGV) em atendimento a Sec. Municipal de Fazenda do Município de Presidente Olegário - MG.</v>
      </c>
      <c r="B3" s="274"/>
      <c r="C3" s="274"/>
      <c r="D3" s="274"/>
      <c r="E3" s="274"/>
      <c r="F3" s="274"/>
      <c r="G3" s="275"/>
      <c r="H3" s="48"/>
      <c r="I3" s="48"/>
      <c r="J3" s="91"/>
    </row>
    <row r="4" spans="1:10" ht="19.5" customHeight="1" x14ac:dyDescent="0.2">
      <c r="A4" s="290" t="s">
        <v>20</v>
      </c>
      <c r="B4" s="291"/>
      <c r="C4" s="291"/>
      <c r="D4" s="291"/>
      <c r="E4" s="291"/>
      <c r="F4" s="291"/>
      <c r="G4" s="292"/>
      <c r="H4" s="66"/>
      <c r="I4" s="66"/>
      <c r="J4" s="67"/>
    </row>
    <row r="5" spans="1:10" ht="15.75" x14ac:dyDescent="0.2">
      <c r="A5" s="293" t="s">
        <v>21</v>
      </c>
      <c r="B5" s="294" t="s">
        <v>54</v>
      </c>
      <c r="C5" s="294" t="s">
        <v>55</v>
      </c>
      <c r="D5" s="294"/>
      <c r="E5" s="294"/>
      <c r="F5" s="294"/>
      <c r="G5" s="298" t="s">
        <v>56</v>
      </c>
      <c r="H5" s="70"/>
      <c r="I5" s="68"/>
      <c r="J5" s="68"/>
    </row>
    <row r="6" spans="1:10" ht="15.75" x14ac:dyDescent="0.2">
      <c r="A6" s="293"/>
      <c r="B6" s="294"/>
      <c r="C6" s="93" t="s">
        <v>57</v>
      </c>
      <c r="D6" s="93" t="s">
        <v>58</v>
      </c>
      <c r="E6" s="93" t="s">
        <v>59</v>
      </c>
      <c r="F6" s="93" t="s">
        <v>60</v>
      </c>
      <c r="G6" s="298"/>
      <c r="H6" s="69"/>
      <c r="I6" s="70"/>
      <c r="J6" s="68"/>
    </row>
    <row r="7" spans="1:10" ht="15.75" x14ac:dyDescent="0.2">
      <c r="A7" s="113" t="s">
        <v>22</v>
      </c>
      <c r="B7" s="94" t="s">
        <v>23</v>
      </c>
      <c r="C7" s="95">
        <v>1</v>
      </c>
      <c r="D7" s="159">
        <v>1</v>
      </c>
      <c r="E7" s="95">
        <v>1</v>
      </c>
      <c r="F7" s="95">
        <v>1</v>
      </c>
      <c r="G7" s="114"/>
      <c r="H7" s="69"/>
      <c r="I7" s="70"/>
      <c r="J7" s="68"/>
    </row>
    <row r="8" spans="1:10" ht="15" x14ac:dyDescent="0.2">
      <c r="A8" s="113" t="s">
        <v>24</v>
      </c>
      <c r="B8" s="94" t="s">
        <v>25</v>
      </c>
      <c r="C8" s="95">
        <v>1.4999999999999999E-2</v>
      </c>
      <c r="D8" s="159">
        <v>1.4999999999999999E-2</v>
      </c>
      <c r="E8" s="95">
        <v>1.4999999999999999E-2</v>
      </c>
      <c r="F8" s="95">
        <v>1.4999999999999999E-2</v>
      </c>
      <c r="G8" s="114" t="s">
        <v>23</v>
      </c>
      <c r="H8" s="104"/>
      <c r="I8" s="72"/>
      <c r="J8" s="50"/>
    </row>
    <row r="9" spans="1:10" ht="15" x14ac:dyDescent="0.2">
      <c r="A9" s="113" t="s">
        <v>26</v>
      </c>
      <c r="B9" s="94" t="s">
        <v>27</v>
      </c>
      <c r="C9" s="95">
        <v>3.5000000000000003E-2</v>
      </c>
      <c r="D9" s="159">
        <v>3.5000000000000003E-2</v>
      </c>
      <c r="E9" s="95">
        <v>3.5000000000000003E-2</v>
      </c>
      <c r="F9" s="95">
        <v>3.5000000000000003E-2</v>
      </c>
      <c r="G9" s="114" t="s">
        <v>23</v>
      </c>
      <c r="H9" s="105"/>
      <c r="I9" s="71"/>
      <c r="J9" s="50"/>
    </row>
    <row r="10" spans="1:10" ht="15" x14ac:dyDescent="0.2">
      <c r="A10" s="113" t="s">
        <v>28</v>
      </c>
      <c r="B10" s="94" t="s">
        <v>29</v>
      </c>
      <c r="C10" s="95">
        <v>9.3130000000000001E-3</v>
      </c>
      <c r="D10" s="159">
        <v>9.3130000000000001E-3</v>
      </c>
      <c r="E10" s="95">
        <v>9.3130000000000001E-3</v>
      </c>
      <c r="F10" s="95">
        <v>9.3130000000000001E-3</v>
      </c>
      <c r="G10" s="114" t="s">
        <v>23</v>
      </c>
      <c r="H10" s="106"/>
      <c r="I10" s="73"/>
      <c r="J10" s="50"/>
    </row>
    <row r="11" spans="1:10" ht="15" x14ac:dyDescent="0.2">
      <c r="A11" s="113" t="s">
        <v>30</v>
      </c>
      <c r="B11" s="96"/>
      <c r="C11" s="97">
        <f>SUM(C12:C13)</f>
        <v>8.6E-3</v>
      </c>
      <c r="D11" s="160">
        <f>SUM(D12:D13)</f>
        <v>8.6E-3</v>
      </c>
      <c r="E11" s="97">
        <f>SUM(E12:E13)</f>
        <v>8.6E-3</v>
      </c>
      <c r="F11" s="97">
        <f>SUM(F12:F13)</f>
        <v>8.6E-3</v>
      </c>
      <c r="G11" s="115" t="s">
        <v>23</v>
      </c>
      <c r="H11" s="105"/>
      <c r="I11" s="71"/>
      <c r="J11" s="50"/>
    </row>
    <row r="12" spans="1:10" ht="15.75" x14ac:dyDescent="0.2">
      <c r="A12" s="113" t="s">
        <v>31</v>
      </c>
      <c r="B12" s="94" t="s">
        <v>32</v>
      </c>
      <c r="C12" s="95">
        <v>3.0000000000000001E-3</v>
      </c>
      <c r="D12" s="159">
        <v>3.0000000000000001E-3</v>
      </c>
      <c r="E12" s="95">
        <v>3.0000000000000001E-3</v>
      </c>
      <c r="F12" s="95">
        <v>3.0000000000000001E-3</v>
      </c>
      <c r="G12" s="114" t="s">
        <v>23</v>
      </c>
      <c r="H12" s="107"/>
      <c r="I12" s="74"/>
      <c r="J12" s="51"/>
    </row>
    <row r="13" spans="1:10" ht="15" x14ac:dyDescent="0.2">
      <c r="A13" s="113" t="s">
        <v>33</v>
      </c>
      <c r="B13" s="94" t="s">
        <v>34</v>
      </c>
      <c r="C13" s="95">
        <v>5.5999999999999999E-3</v>
      </c>
      <c r="D13" s="159">
        <v>5.5999999999999999E-3</v>
      </c>
      <c r="E13" s="95">
        <v>5.5999999999999999E-3</v>
      </c>
      <c r="F13" s="95">
        <v>5.5999999999999999E-3</v>
      </c>
      <c r="G13" s="114" t="s">
        <v>23</v>
      </c>
      <c r="H13" s="105"/>
      <c r="I13" s="71"/>
      <c r="J13" s="50"/>
    </row>
    <row r="14" spans="1:10" ht="15" x14ac:dyDescent="0.2">
      <c r="A14" s="113" t="s">
        <v>35</v>
      </c>
      <c r="B14" s="94" t="s">
        <v>36</v>
      </c>
      <c r="C14" s="97">
        <f>SUM(C15:C17)</f>
        <v>9.4E-2</v>
      </c>
      <c r="D14" s="160">
        <f>SUM(D15:D17)</f>
        <v>0.10400000000000001</v>
      </c>
      <c r="E14" s="97">
        <f>SUM(E15:E17)</f>
        <v>0.114</v>
      </c>
      <c r="F14" s="97">
        <f>SUM(F15:F17)</f>
        <v>0.124</v>
      </c>
      <c r="G14" s="115" t="s">
        <v>37</v>
      </c>
      <c r="H14" s="105"/>
      <c r="I14" s="71"/>
      <c r="J14" s="50"/>
    </row>
    <row r="15" spans="1:10" ht="16.5" x14ac:dyDescent="0.2">
      <c r="A15" s="113" t="s">
        <v>38</v>
      </c>
      <c r="B15" s="96" t="s">
        <v>65</v>
      </c>
      <c r="C15" s="98">
        <v>0.02</v>
      </c>
      <c r="D15" s="159">
        <v>0.03</v>
      </c>
      <c r="E15" s="98">
        <v>0.04</v>
      </c>
      <c r="F15" s="98">
        <v>0.05</v>
      </c>
      <c r="G15" s="114" t="s">
        <v>37</v>
      </c>
      <c r="H15" s="107"/>
      <c r="I15" s="74"/>
      <c r="J15" s="51"/>
    </row>
    <row r="16" spans="1:10" ht="15" x14ac:dyDescent="0.2">
      <c r="A16" s="113" t="s">
        <v>39</v>
      </c>
      <c r="B16" s="96" t="s">
        <v>39</v>
      </c>
      <c r="C16" s="95">
        <v>1.3200000000000002E-2</v>
      </c>
      <c r="D16" s="159">
        <v>1.3200000000000002E-2</v>
      </c>
      <c r="E16" s="95">
        <v>1.3200000000000002E-2</v>
      </c>
      <c r="F16" s="95">
        <v>1.3200000000000002E-2</v>
      </c>
      <c r="G16" s="114" t="s">
        <v>37</v>
      </c>
      <c r="H16" s="108"/>
      <c r="I16" s="75"/>
      <c r="J16" s="50"/>
    </row>
    <row r="17" spans="1:10" ht="15" x14ac:dyDescent="0.2">
      <c r="A17" s="113" t="s">
        <v>40</v>
      </c>
      <c r="B17" s="96" t="s">
        <v>40</v>
      </c>
      <c r="C17" s="95">
        <v>6.08E-2</v>
      </c>
      <c r="D17" s="159">
        <v>6.08E-2</v>
      </c>
      <c r="E17" s="95">
        <v>6.08E-2</v>
      </c>
      <c r="F17" s="95">
        <v>6.08E-2</v>
      </c>
      <c r="G17" s="114" t="s">
        <v>37</v>
      </c>
      <c r="H17" s="105"/>
      <c r="I17" s="71"/>
      <c r="J17" s="50"/>
    </row>
    <row r="18" spans="1:10" ht="15" x14ac:dyDescent="0.2">
      <c r="A18" s="113" t="s">
        <v>41</v>
      </c>
      <c r="B18" s="96" t="s">
        <v>42</v>
      </c>
      <c r="C18" s="99">
        <v>0</v>
      </c>
      <c r="D18" s="161">
        <v>0</v>
      </c>
      <c r="E18" s="99">
        <v>0</v>
      </c>
      <c r="F18" s="99">
        <v>0</v>
      </c>
      <c r="G18" s="114" t="s">
        <v>37</v>
      </c>
      <c r="H18" s="105"/>
      <c r="I18" s="71"/>
      <c r="J18" s="50"/>
    </row>
    <row r="19" spans="1:10" ht="15" x14ac:dyDescent="0.2">
      <c r="A19" s="299"/>
      <c r="B19" s="300"/>
      <c r="C19" s="300"/>
      <c r="D19" s="300"/>
      <c r="E19" s="300"/>
      <c r="F19" s="300"/>
      <c r="G19" s="301"/>
      <c r="H19" s="109"/>
      <c r="I19" s="83"/>
      <c r="J19" s="50"/>
    </row>
    <row r="20" spans="1:10" ht="15" x14ac:dyDescent="0.2">
      <c r="A20" s="302" t="s">
        <v>43</v>
      </c>
      <c r="B20" s="303" t="s">
        <v>61</v>
      </c>
      <c r="C20" s="278" t="s">
        <v>44</v>
      </c>
      <c r="D20" s="279"/>
      <c r="E20" s="279"/>
      <c r="F20" s="279"/>
      <c r="G20" s="280"/>
      <c r="H20" s="84"/>
      <c r="I20" s="84"/>
      <c r="J20" s="76"/>
    </row>
    <row r="21" spans="1:10" ht="15.75" x14ac:dyDescent="0.2">
      <c r="A21" s="302"/>
      <c r="B21" s="303"/>
      <c r="C21" s="281" t="s">
        <v>45</v>
      </c>
      <c r="D21" s="282"/>
      <c r="E21" s="282"/>
      <c r="F21" s="282"/>
      <c r="G21" s="283"/>
      <c r="H21" s="85"/>
      <c r="I21" s="85"/>
      <c r="J21" s="86"/>
    </row>
    <row r="22" spans="1:10" ht="15.75" x14ac:dyDescent="0.2">
      <c r="A22" s="116"/>
      <c r="B22" s="100" t="s">
        <v>62</v>
      </c>
      <c r="C22" s="101">
        <f>(1+(C8+C11))*(1+C10)*(1+C9)-1</f>
        <v>6.929243433799992E-2</v>
      </c>
      <c r="D22" s="162">
        <f>(1+(D8+D11))*(1+D10)*(1+D9)-1</f>
        <v>6.929243433799992E-2</v>
      </c>
      <c r="E22" s="101">
        <f>(1+(E8+E11))*(1+E10)*(1+E9)-1</f>
        <v>6.929243433799992E-2</v>
      </c>
      <c r="F22" s="101">
        <f>(1+(F8+F11))*(1+F10)*(1+F9)-1</f>
        <v>6.929243433799992E-2</v>
      </c>
      <c r="G22" s="284"/>
      <c r="H22" s="87"/>
      <c r="I22" s="87"/>
      <c r="J22" s="88"/>
    </row>
    <row r="23" spans="1:10" ht="15" customHeight="1" x14ac:dyDescent="0.2">
      <c r="A23" s="116"/>
      <c r="B23" s="100" t="s">
        <v>63</v>
      </c>
      <c r="C23" s="101">
        <f>(1-(C14+C18))</f>
        <v>0.90600000000000003</v>
      </c>
      <c r="D23" s="162">
        <f>(1-(D14+D18))</f>
        <v>0.89600000000000002</v>
      </c>
      <c r="E23" s="101">
        <f>(1-(E14+E18))</f>
        <v>0.88600000000000001</v>
      </c>
      <c r="F23" s="101">
        <f>(1-(F14+F18))</f>
        <v>0.876</v>
      </c>
      <c r="G23" s="285"/>
      <c r="H23" s="110"/>
      <c r="I23" s="77"/>
      <c r="J23" s="78"/>
    </row>
    <row r="24" spans="1:10" ht="15" customHeight="1" x14ac:dyDescent="0.2">
      <c r="A24" s="117"/>
      <c r="B24" s="287" t="s">
        <v>61</v>
      </c>
      <c r="C24" s="288">
        <f>(1+C22)/C23-1</f>
        <v>0.18023447498675482</v>
      </c>
      <c r="D24" s="289">
        <f>(1+D22)/D23-1</f>
        <v>0.19340673475223213</v>
      </c>
      <c r="E24" s="288">
        <f>(1+E22)/E23-1</f>
        <v>0.20687633672460493</v>
      </c>
      <c r="F24" s="288">
        <f>(1+F22)/F23-1</f>
        <v>0.22065346385616436</v>
      </c>
      <c r="G24" s="285"/>
      <c r="H24" s="110"/>
      <c r="I24" s="77"/>
      <c r="J24" s="79"/>
    </row>
    <row r="25" spans="1:10" ht="12.75" customHeight="1" x14ac:dyDescent="0.2">
      <c r="A25" s="118"/>
      <c r="B25" s="287"/>
      <c r="C25" s="288"/>
      <c r="D25" s="289"/>
      <c r="E25" s="288"/>
      <c r="F25" s="288"/>
      <c r="G25" s="286"/>
      <c r="H25" s="111"/>
      <c r="I25" s="81"/>
      <c r="J25" s="79"/>
    </row>
    <row r="26" spans="1:10" ht="12.75" customHeight="1" x14ac:dyDescent="0.2">
      <c r="A26" s="304" t="s">
        <v>46</v>
      </c>
      <c r="B26" s="303"/>
      <c r="C26" s="303"/>
      <c r="D26" s="303"/>
      <c r="E26" s="303"/>
      <c r="F26" s="303"/>
      <c r="G26" s="305"/>
      <c r="H26" s="112"/>
      <c r="I26" s="82"/>
      <c r="J26" s="80"/>
    </row>
    <row r="27" spans="1:10" ht="15.75" x14ac:dyDescent="0.2">
      <c r="A27" s="295" t="s">
        <v>66</v>
      </c>
      <c r="B27" s="296"/>
      <c r="C27" s="296"/>
      <c r="D27" s="296"/>
      <c r="E27" s="296"/>
      <c r="F27" s="296"/>
      <c r="G27" s="297"/>
      <c r="H27" s="89"/>
      <c r="I27" s="89"/>
      <c r="J27" s="90"/>
    </row>
    <row r="28" spans="1:10" x14ac:dyDescent="0.2">
      <c r="A28" s="163"/>
      <c r="B28" s="164"/>
      <c r="C28" s="164"/>
      <c r="D28" s="164"/>
      <c r="E28" s="164"/>
      <c r="F28" s="164"/>
      <c r="G28" s="165"/>
      <c r="H28" s="43"/>
      <c r="I28" s="43"/>
      <c r="J28" s="44"/>
    </row>
    <row r="29" spans="1:10" x14ac:dyDescent="0.2">
      <c r="A29" s="163"/>
      <c r="B29" s="164"/>
      <c r="C29" s="164"/>
      <c r="D29" s="164"/>
      <c r="E29" s="164"/>
      <c r="F29" s="164"/>
      <c r="G29" s="165"/>
      <c r="H29" s="43"/>
      <c r="I29" s="43"/>
      <c r="J29" s="44"/>
    </row>
    <row r="30" spans="1:10" ht="15" x14ac:dyDescent="0.2">
      <c r="A30" s="163"/>
      <c r="B30" s="164"/>
      <c r="C30" s="276" t="str">
        <f>Orçamento!$A$15</f>
        <v>Local, data</v>
      </c>
      <c r="D30" s="276"/>
      <c r="E30" s="276"/>
      <c r="F30" s="276"/>
      <c r="G30" s="277"/>
      <c r="H30" s="102"/>
      <c r="I30" s="102"/>
      <c r="J30" s="103"/>
    </row>
    <row r="31" spans="1:10" ht="13.5" thickBot="1" x14ac:dyDescent="0.25">
      <c r="A31" s="163"/>
      <c r="B31" s="164"/>
      <c r="C31" s="164"/>
      <c r="D31" s="164"/>
      <c r="E31" s="164"/>
      <c r="F31" s="164"/>
      <c r="G31" s="165"/>
      <c r="H31" s="43"/>
      <c r="I31" s="43"/>
      <c r="J31" s="44"/>
    </row>
    <row r="32" spans="1:10" ht="25.5" x14ac:dyDescent="0.2">
      <c r="A32" s="166" t="s">
        <v>72</v>
      </c>
      <c r="B32" s="164"/>
      <c r="C32" s="164"/>
      <c r="D32" s="164"/>
      <c r="E32" s="164"/>
      <c r="F32" s="164"/>
      <c r="G32" s="165"/>
      <c r="H32" s="43"/>
      <c r="I32" s="43"/>
      <c r="J32" s="44"/>
    </row>
    <row r="33" spans="1:10" x14ac:dyDescent="0.2">
      <c r="A33" s="163"/>
      <c r="B33" s="164"/>
      <c r="C33" s="164"/>
      <c r="D33" s="164"/>
      <c r="E33" s="164"/>
      <c r="F33" s="164"/>
      <c r="G33" s="165"/>
      <c r="H33" s="43"/>
      <c r="I33" s="43"/>
      <c r="J33" s="44"/>
    </row>
    <row r="34" spans="1:10" x14ac:dyDescent="0.2">
      <c r="A34" s="163"/>
      <c r="B34" s="164"/>
      <c r="C34" s="164"/>
      <c r="D34" s="164"/>
      <c r="E34" s="164"/>
      <c r="F34" s="164"/>
      <c r="G34" s="165"/>
      <c r="H34" s="43"/>
      <c r="I34" s="43"/>
      <c r="J34" s="44"/>
    </row>
    <row r="35" spans="1:10" x14ac:dyDescent="0.2">
      <c r="A35" s="163"/>
      <c r="B35" s="164"/>
      <c r="C35" s="164"/>
      <c r="D35" s="164"/>
      <c r="E35" s="164"/>
      <c r="F35" s="164"/>
      <c r="G35" s="165"/>
      <c r="H35" s="43"/>
      <c r="I35" s="43"/>
      <c r="J35" s="44"/>
    </row>
    <row r="36" spans="1:10" x14ac:dyDescent="0.2">
      <c r="A36" s="163"/>
      <c r="B36" s="164"/>
      <c r="C36" s="164"/>
      <c r="D36" s="164"/>
      <c r="E36" s="164"/>
      <c r="F36" s="164"/>
      <c r="G36" s="165"/>
      <c r="H36" s="43"/>
      <c r="I36" s="43"/>
      <c r="J36" s="44"/>
    </row>
    <row r="37" spans="1:10" ht="13.5" thickBot="1" x14ac:dyDescent="0.25">
      <c r="A37" s="167"/>
      <c r="B37" s="168"/>
      <c r="C37" s="168"/>
      <c r="D37" s="168"/>
      <c r="E37" s="168"/>
      <c r="F37" s="168"/>
      <c r="G37" s="169"/>
      <c r="H37" s="45"/>
      <c r="I37" s="45"/>
      <c r="J37" s="46"/>
    </row>
  </sheetData>
  <sheetProtection algorithmName="SHA-512" hashValue="Q0vwNMFyCtzv5JIuWLce9OjgAmaAgi8itErsXkP9qQ9Svzuho5FRkw38pCYt2YksFSrE5EszFdcPcgWltI+Sow==" saltValue="rATMtyAc6BaXsUpe+3/uSg==" spinCount="100000" sheet="1" objects="1" scenarios="1"/>
  <protectedRanges>
    <protectedRange sqref="A1 D7:D18 D22:D23 A28:G37" name="Intervalo1"/>
  </protectedRanges>
  <mergeCells count="22">
    <mergeCell ref="A27:G27"/>
    <mergeCell ref="G5:G6"/>
    <mergeCell ref="A19:G19"/>
    <mergeCell ref="A20:A21"/>
    <mergeCell ref="B20:B21"/>
    <mergeCell ref="A26:G26"/>
    <mergeCell ref="A1:G1"/>
    <mergeCell ref="A2:G2"/>
    <mergeCell ref="A3:G3"/>
    <mergeCell ref="C30:G30"/>
    <mergeCell ref="C20:G20"/>
    <mergeCell ref="C21:G21"/>
    <mergeCell ref="G22:G25"/>
    <mergeCell ref="B24:B25"/>
    <mergeCell ref="C24:C25"/>
    <mergeCell ref="D24:D25"/>
    <mergeCell ref="E24:E25"/>
    <mergeCell ref="F24:F25"/>
    <mergeCell ref="A4:G4"/>
    <mergeCell ref="A5:A6"/>
    <mergeCell ref="B5:B6"/>
    <mergeCell ref="C5:F5"/>
  </mergeCells>
  <pageMargins left="0.511811024" right="0.511811024" top="0.78740157499999996" bottom="0.78740157499999996" header="0.31496062000000002" footer="0.31496062000000002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 Físico Financeiro</vt:lpstr>
      <vt:lpstr>BDI</vt:lpstr>
      <vt:lpstr>BDI!Area_de_impressao</vt:lpstr>
      <vt:lpstr>'Cronograma Físico Financeiro'!Area_de_impressao</vt:lpstr>
      <vt:lpstr>Orçamento!Area_de_impressao</vt:lpstr>
    </vt:vector>
  </TitlesOfParts>
  <Company>pmlf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servidor internet</dc:creator>
  <cp:lastModifiedBy>PPO-USER</cp:lastModifiedBy>
  <cp:lastPrinted>2023-10-31T12:35:24Z</cp:lastPrinted>
  <dcterms:created xsi:type="dcterms:W3CDTF">2007-11-16T17:44:12Z</dcterms:created>
  <dcterms:modified xsi:type="dcterms:W3CDTF">2023-11-16T11:31:42Z</dcterms:modified>
</cp:coreProperties>
</file>